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ontariocagov-my.sharepoint.com/personal/18282_ontarioca_gov/Documents/Documents/"/>
    </mc:Choice>
  </mc:AlternateContent>
  <xr:revisionPtr revIDLastSave="2" documentId="8_{66314478-85E8-452E-B4FB-CC76417FEC39}" xr6:coauthVersionLast="47" xr6:coauthVersionMax="47" xr10:uidLastSave="{95FEA80B-07EA-48DC-9F9A-51C1DCE22DC1}"/>
  <bookViews>
    <workbookView xWindow="28680" yWindow="-120" windowWidth="29040" windowHeight="15840" tabRatio="905" activeTab="2" xr2:uid="{00000000-000D-0000-FFFF-FFFF00000000}"/>
  </bookViews>
  <sheets>
    <sheet name="CFD Checklist  (v 101019)" sheetId="21" r:id="rId1"/>
    <sheet name="DIF Checklist (12-15-2017)" sheetId="4" state="hidden" r:id="rId2"/>
    <sheet name="CFD Checklist  (v 113022)" sheetId="22" r:id="rId3"/>
    <sheet name="Construction Certification" sheetId="7" r:id="rId4"/>
    <sheet name="CFD Actual Cost Definition" sheetId="13" r:id="rId5"/>
    <sheet name="CFD Expended Eligible(v101019" sheetId="19" r:id="rId6"/>
    <sheet name="CFD Expended Eligible Costs" sheetId="12" r:id="rId7"/>
    <sheet name=" Credit Amount (v101019)" sheetId="14" r:id="rId8"/>
  </sheets>
  <definedNames>
    <definedName name="_xlnm.Print_Titles" localSheetId="0">'CFD Checklist  (v 101019)'!$9:$9</definedName>
    <definedName name="_xlnm.Print_Titles" localSheetId="2">'CFD Checklist  (v 113022)'!$9:$9</definedName>
    <definedName name="_xlnm.Print_Titles" localSheetId="1">'DIF Checklist (12-15-2017)'!$11:$11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9" l="1"/>
  <c r="D67" i="19"/>
  <c r="D60" i="19"/>
  <c r="D53" i="19"/>
  <c r="D45" i="19"/>
  <c r="D73" i="19" s="1"/>
  <c r="D38" i="19"/>
  <c r="D31" i="19"/>
  <c r="D23" i="19"/>
  <c r="D15" i="19"/>
  <c r="D75" i="19" s="1"/>
  <c r="C6" i="19"/>
  <c r="D69" i="19" l="1"/>
  <c r="E18" i="14" l="1"/>
  <c r="D18" i="14"/>
  <c r="C18" i="14"/>
  <c r="B18" i="14"/>
  <c r="D67" i="12"/>
  <c r="D60" i="12"/>
  <c r="D53" i="12"/>
  <c r="D45" i="12"/>
  <c r="D38" i="12"/>
  <c r="D31" i="12"/>
  <c r="D23" i="12"/>
  <c r="D15" i="12"/>
  <c r="C6" i="12"/>
  <c r="D71" i="12" l="1"/>
  <c r="D73" i="12" s="1"/>
  <c r="D75" i="12" s="1"/>
  <c r="D69" i="12"/>
</calcChain>
</file>

<file path=xl/sharedStrings.xml><?xml version="1.0" encoding="utf-8"?>
<sst xmlns="http://schemas.openxmlformats.org/spreadsheetml/2006/main" count="597" uniqueCount="270">
  <si>
    <t>Required Documents</t>
  </si>
  <si>
    <t>Notice Inviting Bids (NIB)</t>
  </si>
  <si>
    <t>Bid tabulation</t>
  </si>
  <si>
    <t>DIF Reimbursement Agreement Reference</t>
  </si>
  <si>
    <t>CFD Acquisition Agreement Reference</t>
  </si>
  <si>
    <t>Change orders</t>
  </si>
  <si>
    <t>Developer written statement describing bidding and awarding process</t>
  </si>
  <si>
    <t>Developer written statement and pictures verifying the General Prevailing Wage Rates were posted at the job-site in a conspicuous place and available to all employees and applicants for employment</t>
  </si>
  <si>
    <t>Copy of NOC filed with San Bernardino County</t>
  </si>
  <si>
    <t>Items to Review</t>
  </si>
  <si>
    <t>Prevailing wage rates posted at job-site (Labor Code 1773.2)</t>
  </si>
  <si>
    <t>Workers’ compensation certification (Labor Code 1861)</t>
  </si>
  <si>
    <t>Ineligible contract/subcontractors language (PCC 6109)</t>
  </si>
  <si>
    <t>Apprentice employment language (Labor Code 1777.5)</t>
  </si>
  <si>
    <t>Hours of labor language (Labor Code 1810 &amp; 1811)</t>
  </si>
  <si>
    <t>Penalty for violating hours of labor language (Labor Code 1813)</t>
  </si>
  <si>
    <t>Third-party claims language (PCC 9201)</t>
  </si>
  <si>
    <t>Payroll records (Labor Code 1776(i))</t>
  </si>
  <si>
    <t>Earthquake and tidal insurance (PCC 7105)</t>
  </si>
  <si>
    <t>Insurance language</t>
  </si>
  <si>
    <t>Contractors’ State license board notice statement (Bus &amp; Prof Code 7030(a) &amp; (b)</t>
  </si>
  <si>
    <t>“Or Equal” provision (PCC 3400)</t>
  </si>
  <si>
    <t>Trenches (Labor Code 6705)</t>
  </si>
  <si>
    <t>Unusual conditions clause (PCC 7104)</t>
  </si>
  <si>
    <t>Utilities (Gov Code 4215)</t>
  </si>
  <si>
    <t>Payment Bond (Civ Code 3247 &amp; 3248)</t>
  </si>
  <si>
    <t>Retention/substitution of security (PCC 22300)</t>
  </si>
  <si>
    <t>Progress payment (PCC 9203(a))</t>
  </si>
  <si>
    <t>Progress/retention proceeds payment deadline (PCC 7107© &amp; 20104.5(b)</t>
  </si>
  <si>
    <t>Progress payment waiver &amp; release (Civ Code 3262)</t>
  </si>
  <si>
    <t>Claims and dispute resolution (PCC 20104)</t>
  </si>
  <si>
    <t>Anti-trust claim assignment (PCC 7103.5)</t>
  </si>
  <si>
    <t>Stormwater Language (PCC 28026)</t>
  </si>
  <si>
    <t>DIR registration (Labor Code 1771.1(a)) (As of 1/1/2015)</t>
  </si>
  <si>
    <t>Require all contractors, subcontractors, and vendors to pay at least General Prevailing Wage Rates to all workers</t>
  </si>
  <si>
    <t>Require all contractors, subcontractors, and vendors to comply with the provisions that the contractor shall not discriminate in its employment practices against any employee, or applicant for employment, because of such person’s race, religion, national origin, ancestry, sex, sexual orientation, age, physical handicap, marital status or medical condition.</t>
  </si>
  <si>
    <t>Acceptance letter from City Engineering Dept</t>
  </si>
  <si>
    <t>Filing is within 10-days after receiving notification that the segment was constructed in accordance with the Plans, pursuant to the provisions of Section 3093 of the California Civil Code.</t>
  </si>
  <si>
    <t>Developer certificate contain an original or specimen signature of each person designated as Developer Representative</t>
  </si>
  <si>
    <t>3.5, 4.2</t>
  </si>
  <si>
    <t>2.2, 3.5</t>
  </si>
  <si>
    <t xml:space="preserve">The City Engineer shall review and approve the title report unless it reveals a matter which could materially affect the City’s or its designee’s use and enjoyment of any part of the property or easement covered by the title report. </t>
  </si>
  <si>
    <t>1.1, 2.4</t>
  </si>
  <si>
    <t>Improvements in accordance with the terms of the individual Tract Maps</t>
  </si>
  <si>
    <t>Term is one year from the Acceptance Date</t>
  </si>
  <si>
    <t>Developer identified DIF Credit infrastructure category</t>
  </si>
  <si>
    <t>Developer identified whether the DIF Credit is Regional or Local Adjacent DIF Program Improvement</t>
  </si>
  <si>
    <t>DIF Program Costs for the Improvements accepted shall be those in effect at the time the Improvement is Completed and accepted by the City</t>
  </si>
  <si>
    <t>Total amount of DIF Credit to be issued to Developer for completion of all Improvements shall be limited to the respective DIF Infrastructure Category</t>
  </si>
  <si>
    <t>10% of the DIF Program Costs, for those design costs portion of the Improvements shall be issued to NMC Builders LLC</t>
  </si>
  <si>
    <t>Reimbursement amount does not include interest cost</t>
  </si>
  <si>
    <t>Reimbursement amount is not for DIF payments made by development that does not benefit from Developer's construction DIF Program Improvements or from DIF payments received for other DIF categories</t>
  </si>
  <si>
    <t>7, 8, 12.1, 12.2, 12.3, 12.4</t>
  </si>
  <si>
    <t>Require all contractors, subcontractors, vendors, equipment operators and owner operators to pay at least General Prevailing Wage Rates to all workers employed in the execution of the contract</t>
  </si>
  <si>
    <t>Require all contractors to register with the California Department of Industrial Relations (DIR) in accordance with SB854 for bids on 1/1/2015 and after</t>
  </si>
  <si>
    <t>Warrants supporting permit fees paid</t>
  </si>
  <si>
    <t>Invoice supporting permit fees required</t>
  </si>
  <si>
    <t>Form of Certificate of Regional or Local Adjacent DIF Credit</t>
  </si>
  <si>
    <t>Form of DIF Credit Request</t>
  </si>
  <si>
    <t>Form of Certificate of DIF Reimbursement</t>
  </si>
  <si>
    <t>DIF Credit and Reimbursement Agreement</t>
  </si>
  <si>
    <t>Approved by City Council and signed by City Manager</t>
  </si>
  <si>
    <t>Summary of Improvements and Requested DIF Credits form</t>
  </si>
  <si>
    <t>Acceptable title</t>
  </si>
  <si>
    <t>"As-built" or recorded drawings or plans for the Improvement</t>
  </si>
  <si>
    <t>Date of NIB, time and place for the receiving and opening of sealed bid, description of the project, where bid form may be obtained</t>
  </si>
  <si>
    <t>If bid before 8/19/2016, then advertise at least 10 days before the bid due date.  If bid on 8/19/2016 and after, then advertise at least 14 days before the bid due date.</t>
  </si>
  <si>
    <t>Complete and signed</t>
  </si>
  <si>
    <t>Filed with DIR within 5 days from the award date if bid on 6/20/2014 and after</t>
  </si>
  <si>
    <t>Date Received From Developer</t>
  </si>
  <si>
    <t>Award to the responsible bidder submitting the lowest responsive bid</t>
  </si>
  <si>
    <t>Guaranteeing that no such claims of liens will be recorded or become a lien upon any of the real property required for the Improvement</t>
  </si>
  <si>
    <t>Require all contractors, subcontractors, vendors, equipment operators and owner operators engaged to perform work on a Segment to submit certified weekly payroll records to the Developer for inspection by the City</t>
  </si>
  <si>
    <t>All permits required by the City or any other government agency affected by the construction of the Improvements (Land Use Entitlement, Encroachment)</t>
  </si>
  <si>
    <t>All final releases or documentation that there are no outstanding claims or liens from all contractors, subcontractors, and vendors that received payment as part of the Eligible or Actual Costs or Reimbursement</t>
  </si>
  <si>
    <t>DIF Credit issued by City shall be limited to the amount of the DIF Program Costs for the Improvement accepted</t>
  </si>
  <si>
    <t>In the Regional DIF category of Sewer Collection Facilities, no DIF Reimbursement shall be available from DIF payments until the City's obligations to repay IEUA have been met</t>
  </si>
  <si>
    <t>Reimburse in order of the date of certificate issuance</t>
  </si>
  <si>
    <t>DIF Assignment</t>
  </si>
  <si>
    <t>Initiate DIF Credit and Reimbursement Agreement</t>
  </si>
  <si>
    <t>Engineering</t>
  </si>
  <si>
    <t>2.2, 3.1</t>
  </si>
  <si>
    <t>Certified and reflecting the condition of the Improvement as constructed in accordance with the Conditions of Approval (COA)</t>
  </si>
  <si>
    <t>Copy of mechanic's lien</t>
  </si>
  <si>
    <t>3, 4</t>
  </si>
  <si>
    <t>Maintenance bond (only for subdivision)</t>
  </si>
  <si>
    <t>DIF</t>
  </si>
  <si>
    <t>Engineer/DIF</t>
  </si>
  <si>
    <t>Engineer</t>
  </si>
  <si>
    <t>Binder Tab Reference</t>
  </si>
  <si>
    <t>Planning</t>
  </si>
  <si>
    <t>Note:  City will not begin reviewing submittals until all items on this Checklist are provided.</t>
  </si>
  <si>
    <t>RH Consulting</t>
  </si>
  <si>
    <t>If bid on 9/18/2016 and after, then advertise at least 15 days before the bid due date - Construction Bidboard (eBidboard), McGraw-Hill Construction Dodge, Southern California Builders Association, BidAmerica, Associated General Contractors of America</t>
  </si>
  <si>
    <t>Contracts - Developer to highlight and flag each language requirement to identify the location of each requirement</t>
  </si>
  <si>
    <t>A</t>
  </si>
  <si>
    <t>B</t>
  </si>
  <si>
    <t>Bid document with itemized line item - Developer to highlight and flag each language requirement.</t>
  </si>
  <si>
    <t>Public work contractor registration certification if bid on 3/1/2015 and after</t>
  </si>
  <si>
    <t>Proof of NIB sent to all construction trade journals as specified in PCC Section 22036 if bid on 9/18/2016 and after.</t>
  </si>
  <si>
    <t>PWC-100 if bid on 6/20/2014 and after</t>
  </si>
  <si>
    <t>Proof of NIB advertised in Daily Bulletin - See different requirement for bid before and after 9/18/2016</t>
  </si>
  <si>
    <t>DIF Facilities Documentation Requirements Checklist</t>
  </si>
  <si>
    <r>
      <t xml:space="preserve">DIF Program Facilities Construction Certification form </t>
    </r>
    <r>
      <rPr>
        <b/>
        <sz val="11"/>
        <rFont val="Calibri"/>
        <family val="2"/>
        <scheme val="minor"/>
      </rPr>
      <t>(Though DIF Credit Program does not specify compliance with California Government Code or the California Public Contract Code, these codes are required for acquisitions with CFD bond proceeds.)</t>
    </r>
  </si>
  <si>
    <t>Permits - Developer to list in the space below all the permits required</t>
  </si>
  <si>
    <t>6, Exhibit 5</t>
  </si>
  <si>
    <t>9, Exhibit 6</t>
  </si>
  <si>
    <t>9, Attachment 1</t>
  </si>
  <si>
    <t>10, Exhibit 7</t>
  </si>
  <si>
    <t>DIF Credit Facilities - Summary of Expended and Eligible Costs form</t>
  </si>
  <si>
    <t>Warrant showing $10,000 deposit for DIF Credit and Reimbursement Agreement process</t>
  </si>
  <si>
    <t>C</t>
  </si>
  <si>
    <t>D</t>
  </si>
  <si>
    <t>E</t>
  </si>
  <si>
    <t>F</t>
  </si>
  <si>
    <t>G</t>
  </si>
  <si>
    <t>H</t>
  </si>
  <si>
    <t xml:space="preserve">Copy of all contracts with vendors the DIF Credit Facilities - Summary of Expended and Eligible Costs form is paying for </t>
  </si>
  <si>
    <t>Copy of all contracts with vendors the CFD Segments - Summary of Expended and Eligible Costs form is paying for</t>
  </si>
  <si>
    <t>Binder cover letter from Developer notifying the City Engineer that the construction of a DIF Program Segment has been completed in accordance with the plans and specifications</t>
  </si>
  <si>
    <t>I</t>
  </si>
  <si>
    <t>J</t>
  </si>
  <si>
    <t>K</t>
  </si>
  <si>
    <t>L</t>
  </si>
  <si>
    <t>M</t>
  </si>
  <si>
    <t>N</t>
  </si>
  <si>
    <t>O</t>
  </si>
  <si>
    <t>P</t>
  </si>
  <si>
    <t>Q</t>
  </si>
  <si>
    <t>R</t>
  </si>
  <si>
    <t>S</t>
  </si>
  <si>
    <t>T</t>
  </si>
  <si>
    <t>U</t>
  </si>
  <si>
    <t>V</t>
  </si>
  <si>
    <t>W</t>
  </si>
  <si>
    <t>X</t>
  </si>
  <si>
    <t>Y</t>
  </si>
  <si>
    <t>Z</t>
  </si>
  <si>
    <t>AA</t>
  </si>
  <si>
    <t>Invoices supporting items on the DIF Credit Facilities - Summary of Expended and Eligible Costs form - Invoices need to be detailed to show each item.  Not lump sum.  Traceable from form to invoice.</t>
  </si>
  <si>
    <t>Warrants supporting items on the DIF Credit Facilities - Summary of Expended and Eligible Costs form - Traceable from form to warrant.</t>
  </si>
  <si>
    <t>2, 16</t>
  </si>
  <si>
    <t>2, 9</t>
  </si>
  <si>
    <t>AB</t>
  </si>
  <si>
    <t>AC</t>
  </si>
  <si>
    <t>AD</t>
  </si>
  <si>
    <t>Developer:</t>
  </si>
  <si>
    <t>DIF Category:</t>
  </si>
  <si>
    <t>DIF Program Project No.:</t>
  </si>
  <si>
    <t>CFD No.:</t>
  </si>
  <si>
    <t>Segment No.:</t>
  </si>
  <si>
    <t>Improvement Construction Period:</t>
  </si>
  <si>
    <t>AE</t>
  </si>
  <si>
    <t>AF</t>
  </si>
  <si>
    <t>Reviewed By (Egineering/DIF)</t>
  </si>
  <si>
    <t>Signature:</t>
  </si>
  <si>
    <t>Name:</t>
  </si>
  <si>
    <t>Title:</t>
  </si>
  <si>
    <t>Date:</t>
  </si>
  <si>
    <t>Final Actual Amount Paid</t>
  </si>
  <si>
    <t>Total Expended and Eligible Costs</t>
  </si>
  <si>
    <t>DIF Credit Facilities - Summary of DIF Program and Eligible Costs form</t>
  </si>
  <si>
    <t>Real Property Sub-Total</t>
  </si>
  <si>
    <t>Construction Management Sub-Total</t>
  </si>
  <si>
    <t>Actual Cost Grand Total</t>
  </si>
  <si>
    <t>5%  Construction Management Limitation Amount</t>
  </si>
  <si>
    <t>15% Design &amp; Construction Management Limitation Amount</t>
  </si>
  <si>
    <t>1.</t>
  </si>
  <si>
    <t>2.</t>
  </si>
  <si>
    <t>3.</t>
  </si>
  <si>
    <t>4.</t>
  </si>
  <si>
    <t xml:space="preserve">List all Contractors, Suppliers, and Vendors </t>
  </si>
  <si>
    <t>Binder Tab Reference Before</t>
  </si>
  <si>
    <t>Completeness and accurate reflection of request</t>
  </si>
  <si>
    <t>Reasonable and accurate reflection of request</t>
  </si>
  <si>
    <t>Permits</t>
  </si>
  <si>
    <t>Developer Name:</t>
  </si>
  <si>
    <t>CFD District No.:</t>
  </si>
  <si>
    <t>CFD Segment No.:</t>
  </si>
  <si>
    <t>Items to Review by City</t>
  </si>
  <si>
    <t>Verify this is done and approved by City Council and signed by City Manager</t>
  </si>
  <si>
    <t>Total NMC Builder Design Cost:</t>
  </si>
  <si>
    <t>Maximum Expended &amp; Eligible Cost:</t>
  </si>
  <si>
    <t>List all Construction Contracts by Name of Contractor/License No.</t>
  </si>
  <si>
    <t>Provide Name of Contractor and Describe Work Performed</t>
  </si>
  <si>
    <t>Describe Construction Management Services - List all Service Providers and Amounts</t>
  </si>
  <si>
    <t>Provide Name of Agency and Type of Fee or Permit</t>
  </si>
  <si>
    <t>NMC Builders design cost, if applicable</t>
  </si>
  <si>
    <t>Reviewed By</t>
  </si>
  <si>
    <t xml:space="preserve">Facilities Construction Certification </t>
  </si>
  <si>
    <t>I hereby certify under penalty of perjury under the laws of the State of California that all of the improvements were constructed in compliance with California Labor code, California Government Code, California Public Contracts Code and all of the representations made herein are true and correct for the following facilities/segments:</t>
  </si>
  <si>
    <r>
      <t xml:space="preserve">CFD Segments - </t>
    </r>
    <r>
      <rPr>
        <sz val="14"/>
        <color theme="1"/>
        <rFont val="Arial Black"/>
        <family val="2"/>
      </rPr>
      <t>Expended and Eligible Costs</t>
    </r>
  </si>
  <si>
    <t>CFD Segment No. and Description:</t>
  </si>
  <si>
    <r>
      <t xml:space="preserve">(Section a) Costs of Construction </t>
    </r>
    <r>
      <rPr>
        <b/>
        <sz val="11"/>
        <color rgb="FFFF0000"/>
        <rFont val="Arial"/>
        <family val="2"/>
      </rPr>
      <t>(see Actual Cost definition in agreement)</t>
    </r>
  </si>
  <si>
    <t>Cost of Construction Sub-Total</t>
  </si>
  <si>
    <r>
      <t xml:space="preserve">(Section b) Preparation of Plans and Engineering Services </t>
    </r>
    <r>
      <rPr>
        <b/>
        <sz val="11"/>
        <color rgb="FFFF0000"/>
        <rFont val="Arial"/>
        <family val="2"/>
      </rPr>
      <t>(see Actual Cost definition in agreement)</t>
    </r>
  </si>
  <si>
    <t>Provide Name of Service Provider and Describe Work Performed</t>
  </si>
  <si>
    <t>Preparations of Plans and Engineering Services Sub-Total</t>
  </si>
  <si>
    <r>
      <t xml:space="preserve">(Section c) Performance and Maintenance Bonds </t>
    </r>
    <r>
      <rPr>
        <b/>
        <sz val="11"/>
        <color rgb="FFFF0000"/>
        <rFont val="Arial"/>
        <family val="2"/>
      </rPr>
      <t>(see Actual Cost definition in agreement)</t>
    </r>
  </si>
  <si>
    <t xml:space="preserve">Provide Name of Service Provider and Bond </t>
  </si>
  <si>
    <t>Performance and Maintenance Bonds Sub-Total</t>
  </si>
  <si>
    <r>
      <t xml:space="preserve">(Section d) Real Property Costs </t>
    </r>
    <r>
      <rPr>
        <b/>
        <sz val="11"/>
        <color rgb="FFFF0000"/>
        <rFont val="Arial"/>
        <family val="2"/>
      </rPr>
      <t>(see Actual Cost definition in agreement)</t>
    </r>
  </si>
  <si>
    <r>
      <t xml:space="preserve">(Section e) Environmental Evaluations </t>
    </r>
    <r>
      <rPr>
        <b/>
        <sz val="11"/>
        <color rgb="FFFF0000"/>
        <rFont val="Arial"/>
        <family val="2"/>
      </rPr>
      <t>(see Actual Cost definition in agreement)</t>
    </r>
  </si>
  <si>
    <t>Provide Name of Service Provider and Describe Service</t>
  </si>
  <si>
    <t>Environmental Evaluations Sub-Total</t>
  </si>
  <si>
    <r>
      <t>(Section f) Governmental Fees</t>
    </r>
    <r>
      <rPr>
        <b/>
        <sz val="11"/>
        <color rgb="FFFF0000"/>
        <rFont val="Arial"/>
        <family val="2"/>
      </rPr>
      <t xml:space="preserve"> (see Actual Cost definition in agreement)</t>
    </r>
  </si>
  <si>
    <t>Governmental Fees Sub-Total</t>
  </si>
  <si>
    <r>
      <t xml:space="preserve">(Section g) Construction Management </t>
    </r>
    <r>
      <rPr>
        <b/>
        <sz val="11"/>
        <color rgb="FFFF0000"/>
        <rFont val="Arial"/>
        <family val="2"/>
      </rPr>
      <t>(see Actual Cost definition in agreement)</t>
    </r>
  </si>
  <si>
    <r>
      <t>(Section h) Other Professional Services</t>
    </r>
    <r>
      <rPr>
        <b/>
        <sz val="11"/>
        <color rgb="FFFF0000"/>
        <rFont val="Arial"/>
        <family val="2"/>
      </rPr>
      <t xml:space="preserve"> (see Actual Cost definition in agreement)</t>
    </r>
  </si>
  <si>
    <t xml:space="preserve">Describe all other Professional services, including engineering, inspection, construction staking, materials testing and similar professional services </t>
  </si>
  <si>
    <t>Other Professional Services Sub-Total</t>
  </si>
  <si>
    <t>Segment No.</t>
  </si>
  <si>
    <t>Program Budget</t>
  </si>
  <si>
    <t>Acutal Costs</t>
  </si>
  <si>
    <t>(Under)      Program Costs</t>
  </si>
  <si>
    <t xml:space="preserve"> Over         Program Costs </t>
  </si>
  <si>
    <t>Totals</t>
  </si>
  <si>
    <t>Eligible Credit Amount =</t>
  </si>
  <si>
    <t>For Circulatory System Segments, if substantially complete, then need to submit one payment request for substantially complete and then another payment request when it is 100% complete.</t>
  </si>
  <si>
    <t>AG</t>
  </si>
  <si>
    <t>2.1, 2.2, Exhibit B - Attachment B</t>
  </si>
  <si>
    <t>2.2, Exhibit B</t>
  </si>
  <si>
    <t>Accurate reflection of request</t>
  </si>
  <si>
    <t>2.2, Exhibit B - Attachement A</t>
  </si>
  <si>
    <t>AN</t>
  </si>
  <si>
    <t>Signed by Developer Representative on the Developer certificate containing an original or specimen signature</t>
  </si>
  <si>
    <t>AO</t>
  </si>
  <si>
    <t>Sigature on request matches the designated person on the Developer certificate.</t>
  </si>
  <si>
    <t>Form of Payment Request.</t>
  </si>
  <si>
    <t>2.2, 2.3, 4.2, Exhibit B</t>
  </si>
  <si>
    <t>Insure work of construction is accomplished in accordance with the plans and specifications</t>
  </si>
  <si>
    <t>Finance</t>
  </si>
  <si>
    <t>Note:  City will not begin reviewing submittals until all items on this Checklist have been provided.</t>
  </si>
  <si>
    <t>Comments (Items without documents, including N/A items, must insert a written explanation in the Tab)</t>
  </si>
  <si>
    <t xml:space="preserve">Sigature on request matches the designated person on the Developer certificate. Not Applicable - if signature is same as signature on executed agreement. </t>
  </si>
  <si>
    <t xml:space="preserve">If applicable, the City Engineer shall review and approve the title report unless it reveals a matter which could materially affect the City’s or its designee’s use and enjoyment of any part of the property or easement covered by the title report. </t>
  </si>
  <si>
    <t>Contracts and Change Orders</t>
  </si>
  <si>
    <r>
      <t xml:space="preserve">Invoices </t>
    </r>
    <r>
      <rPr>
        <sz val="11"/>
        <rFont val="Calibri"/>
        <family val="2"/>
        <scheme val="minor"/>
      </rPr>
      <t>on the Expended and Eligible Costs form - Invoices need to be detailed to show each item.  Not lump sum.  Traceable from form to invoice.  Please place respective invoices behind each warrant/check.  Cancelled checks or other documentation as determined by the City shall be required if Unconditional Waiver Release Forms are not submitted.</t>
    </r>
  </si>
  <si>
    <t xml:space="preserve">Unconditional Waiver Release Forms </t>
  </si>
  <si>
    <t>Summary of Expended and Eligible Costs form (Copy of all contracts with vendors listed on the form must be submitted)</t>
  </si>
  <si>
    <t>Off-site Improvements Aceptance Letter Signed by the City Engineer</t>
  </si>
  <si>
    <t>Warranty Bond</t>
  </si>
  <si>
    <t>Term is one year from the Aceptance Date</t>
  </si>
  <si>
    <t>CFD # _____ CREDIT AMOUNT CALCULATION*</t>
  </si>
  <si>
    <t>* Fifty percent (50%) of the proceeds allocated at bond issuance to Tier-1 facilities must be expended prior to submitting a Credit request for review.</t>
  </si>
  <si>
    <t>(Acquisition Agreement Section 2.4)**</t>
  </si>
  <si>
    <t>30% Design &amp; Construction Management Limitation Amount</t>
  </si>
  <si>
    <t>Total CFD Segment Actual Cost:</t>
  </si>
  <si>
    <t>Segment, Actual Cost, Purchase Price form</t>
  </si>
  <si>
    <t xml:space="preserve">**  Credit Amount Calculations are only available under the 2015 Acquisition and Funding Agreement.  Credit Amount Calculations are not available under the 2022 Amended and Restated Acquisition and Funding Agreement. </t>
  </si>
  <si>
    <t>* Pertains to new Amended Agreement dated November 1, 2022 or Local Agreements dated after November 1, 2022</t>
  </si>
  <si>
    <t>Segment, Acquisition Cost, Actual Cost, Purchase Price form</t>
  </si>
  <si>
    <t>Developer written request for payments of credit amounts (over/under payments) including amount to be paid, if applicable.</t>
  </si>
  <si>
    <t>Developer calculation demonstrating the amount of credit amount (over/under payments), if applicable</t>
  </si>
  <si>
    <t>Total CFD Segment Cost:</t>
  </si>
  <si>
    <t>Term is one year from the Acceptance Date
(No Warranty Bond for Landscape Improvements)</t>
  </si>
  <si>
    <t>Packet may be excepted without Off-site Improvements Acceptance Letter if submitting for Streets and Traffic Circulation System Facilities only (please provide other backup to show acceptance, e.g. email).</t>
  </si>
  <si>
    <t>Off-site Improvements Acceptance Letter Signed by the City Engineer</t>
  </si>
  <si>
    <t>Record drawings (required for CFD) for the Improvements signed by City Engineer</t>
  </si>
  <si>
    <t>Engineering &amp; Finance</t>
  </si>
  <si>
    <t>CFD Facilities Requirements/Supporting Documention Exhibit A Form</t>
  </si>
  <si>
    <r>
      <t xml:space="preserve">Facilities Construction Certification form </t>
    </r>
    <r>
      <rPr>
        <b/>
        <sz val="11"/>
        <rFont val="Calibri"/>
        <family val="2"/>
        <scheme val="minor"/>
      </rPr>
      <t>(Compliance with California Government Code or the California Public Contract Code are required for acquisitions with CFD bond proceeds.)</t>
    </r>
  </si>
  <si>
    <t>Purchase Price Payment Instructions form &amp; Wire Instructions (as a separate page).
OF NOTE: Please include name and phone # of authorized representative for confirmation of bank account information.</t>
  </si>
  <si>
    <t>Confirmation and Approval by the City Engineer form.  Developer to submit this form with appropriate paragraph shown on form (or cross out non-applicable paragraph).  Segments being approved need to be indicated on form along with Segment Descriptions from Exhibit A of Acquisition Agreement.</t>
  </si>
  <si>
    <t xml:space="preserve">Acquisition Agreement </t>
  </si>
  <si>
    <t>Ensure work of construction is performed in accordance with the plans and specifications</t>
  </si>
  <si>
    <t>Binder cover letter from Developer notifying the City Engineer that the construction of a Segment has been completed in accordance with the plans and specifications.  Include Exhibit drawing of location of construction, segments requested for reimbursement and requested amounts.</t>
  </si>
  <si>
    <r>
      <t xml:space="preserve">DIF Program Project No. </t>
    </r>
    <r>
      <rPr>
        <b/>
        <sz val="14"/>
        <color rgb="FFFF0000"/>
        <rFont val="Calibri"/>
        <family val="2"/>
        <scheme val="minor"/>
      </rPr>
      <t>(Reference Only)</t>
    </r>
    <r>
      <rPr>
        <b/>
        <sz val="14"/>
        <rFont val="Calibri"/>
        <family val="2"/>
        <scheme val="minor"/>
      </rPr>
      <t>:</t>
    </r>
  </si>
  <si>
    <t>CFD Facilities Documentation Requirements Checklist</t>
  </si>
  <si>
    <t>Engineering and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</si>
</sst>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Calibri"/>
      <family val="2"/>
      <scheme val="minor"/>
    </font>
    <font>
      <sz val="11"/>
      <name val="Calibri"/>
      <family val="2"/>
      <scheme val="minor"/>
    </font>
    <font>
      <b/>
      <sz val="16"/>
      <color theme="1"/>
      <name val="Calibri"/>
      <family val="2"/>
      <scheme val="minor"/>
    </font>
    <font>
      <sz val="16"/>
      <color theme="1"/>
      <name val="Calibri"/>
      <family val="2"/>
      <scheme val="minor"/>
    </font>
    <font>
      <b/>
      <sz val="11"/>
      <name val="Calibri"/>
      <family val="2"/>
      <scheme val="minor"/>
    </font>
    <font>
      <b/>
      <sz val="14"/>
      <color theme="1"/>
      <name val="Calibri"/>
      <family val="2"/>
      <scheme val="minor"/>
    </font>
    <font>
      <b/>
      <sz val="20"/>
      <color theme="1"/>
      <name val="Calibri"/>
      <family val="2"/>
      <scheme val="minor"/>
    </font>
    <font>
      <sz val="14"/>
      <color theme="1"/>
      <name val="Calibri"/>
      <family val="2"/>
      <scheme val="minor"/>
    </font>
    <font>
      <sz val="20"/>
      <color theme="1"/>
      <name val="Calibri"/>
      <family val="2"/>
      <scheme val="minor"/>
    </font>
    <font>
      <b/>
      <sz val="72"/>
      <color theme="1"/>
      <name val="Calibri"/>
      <family val="2"/>
      <scheme val="minor"/>
    </font>
    <font>
      <b/>
      <sz val="14"/>
      <color theme="1"/>
      <name val="Arial"/>
      <family val="2"/>
    </font>
    <font>
      <sz val="12"/>
      <color theme="1"/>
      <name val="Arial"/>
      <family val="2"/>
    </font>
    <font>
      <sz val="14"/>
      <color theme="1"/>
      <name val="Arial Black"/>
      <family val="2"/>
    </font>
    <font>
      <sz val="11"/>
      <color theme="1"/>
      <name val="Arial"/>
      <family val="2"/>
    </font>
    <font>
      <b/>
      <sz val="12"/>
      <color theme="1"/>
      <name val="Calibri"/>
      <family val="2"/>
      <scheme val="minor"/>
    </font>
    <font>
      <b/>
      <sz val="11"/>
      <color theme="1"/>
      <name val="Arial"/>
      <family val="2"/>
    </font>
    <font>
      <b/>
      <sz val="11"/>
      <color rgb="FFFF0000"/>
      <name val="Arial"/>
      <family val="2"/>
    </font>
    <font>
      <sz val="11"/>
      <color theme="1"/>
      <name val="Calibri"/>
      <family val="2"/>
      <scheme val="minor"/>
    </font>
    <font>
      <b/>
      <sz val="11"/>
      <color rgb="FF00B050"/>
      <name val="Arial"/>
      <family val="2"/>
    </font>
    <font>
      <b/>
      <sz val="20"/>
      <name val="Calibri"/>
      <family val="2"/>
      <scheme val="minor"/>
    </font>
    <font>
      <b/>
      <strike/>
      <sz val="20"/>
      <name val="Calibri"/>
      <family val="2"/>
      <scheme val="minor"/>
    </font>
    <font>
      <sz val="20"/>
      <name val="Calibri"/>
      <family val="2"/>
      <scheme val="minor"/>
    </font>
    <font>
      <b/>
      <sz val="72"/>
      <name val="Calibri"/>
      <family val="2"/>
      <scheme val="minor"/>
    </font>
    <font>
      <b/>
      <sz val="14"/>
      <name val="Calibri"/>
      <family val="2"/>
      <scheme val="minor"/>
    </font>
    <font>
      <b/>
      <strike/>
      <sz val="14"/>
      <name val="Calibri"/>
      <family val="2"/>
      <scheme val="minor"/>
    </font>
    <font>
      <sz val="14"/>
      <name val="Calibri"/>
      <family val="2"/>
      <scheme val="minor"/>
    </font>
    <font>
      <b/>
      <sz val="16"/>
      <name val="Calibri"/>
      <family val="2"/>
      <scheme val="minor"/>
    </font>
    <font>
      <b/>
      <strike/>
      <sz val="16"/>
      <name val="Calibri"/>
      <family val="2"/>
      <scheme val="minor"/>
    </font>
    <font>
      <sz val="16"/>
      <name val="Calibri"/>
      <family val="2"/>
      <scheme val="minor"/>
    </font>
    <font>
      <strike/>
      <sz val="11"/>
      <name val="Calibri"/>
      <family val="2"/>
      <scheme val="minor"/>
    </font>
    <font>
      <b/>
      <sz val="11"/>
      <color theme="1"/>
      <name val="Calibri"/>
      <family val="2"/>
      <scheme val="minor"/>
    </font>
    <font>
      <u/>
      <sz val="11"/>
      <color theme="1"/>
      <name val="Arial"/>
      <family val="2"/>
    </font>
    <font>
      <sz val="10"/>
      <color theme="1"/>
      <name val="Arial"/>
      <family val="2"/>
    </font>
    <font>
      <i/>
      <sz val="11"/>
      <color theme="1"/>
      <name val="Calibri"/>
      <family val="2"/>
      <scheme val="minor"/>
    </font>
    <font>
      <sz val="11"/>
      <color rgb="FFFF0000"/>
      <name val="Calibri"/>
      <family val="2"/>
      <scheme val="minor"/>
    </font>
    <font>
      <b/>
      <sz val="14"/>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7" fillId="0" borderId="0" applyFont="0" applyFill="0" applyBorder="0" applyAlignment="0" applyProtection="0"/>
  </cellStyleXfs>
  <cellXfs count="179">
    <xf numFmtId="0" fontId="0" fillId="0" borderId="0" xfId="0"/>
    <xf numFmtId="0" fontId="0" fillId="0" borderId="0" xfId="0" applyAlignment="1">
      <alignment vertical="top"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 fillId="0" borderId="1"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1"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1" xfId="0"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14" fontId="0" fillId="0" borderId="1" xfId="0" applyNumberFormat="1" applyBorder="1" applyAlignment="1">
      <alignment horizontal="center" vertical="top"/>
    </xf>
    <xf numFmtId="14" fontId="0" fillId="0" borderId="2" xfId="0" applyNumberFormat="1" applyBorder="1" applyAlignment="1">
      <alignment horizontal="center" vertical="top"/>
    </xf>
    <xf numFmtId="14" fontId="0" fillId="0" borderId="3" xfId="0" applyNumberFormat="1" applyBorder="1" applyAlignment="1">
      <alignment horizontal="center" vertical="top"/>
    </xf>
    <xf numFmtId="14" fontId="0" fillId="0" borderId="4" xfId="0" applyNumberFormat="1" applyBorder="1" applyAlignment="1">
      <alignment horizontal="center" vertical="top"/>
    </xf>
    <xf numFmtId="14" fontId="0" fillId="0" borderId="0" xfId="0" applyNumberFormat="1" applyAlignment="1">
      <alignment horizontal="center" vertical="top"/>
    </xf>
    <xf numFmtId="14" fontId="2" fillId="0" borderId="0" xfId="0" applyNumberFormat="1" applyFont="1" applyAlignment="1">
      <alignment horizontal="left" vertical="top"/>
    </xf>
    <xf numFmtId="0" fontId="2" fillId="0" borderId="0" xfId="0" applyFont="1" applyAlignment="1">
      <alignment horizontal="left" vertical="top"/>
    </xf>
    <xf numFmtId="14" fontId="6" fillId="0" borderId="0" xfId="0" applyNumberFormat="1" applyFont="1" applyAlignment="1">
      <alignment horizontal="left" vertical="top"/>
    </xf>
    <xf numFmtId="14" fontId="5" fillId="0" borderId="0" xfId="0" applyNumberFormat="1" applyFont="1" applyAlignment="1">
      <alignment horizontal="left"/>
    </xf>
    <xf numFmtId="0" fontId="5" fillId="0" borderId="0" xfId="0" applyFont="1" applyAlignment="1">
      <alignment horizontal="left"/>
    </xf>
    <xf numFmtId="0" fontId="7" fillId="0" borderId="0" xfId="0" applyFont="1"/>
    <xf numFmtId="0" fontId="7" fillId="0" borderId="0" xfId="0" applyFont="1" applyAlignment="1">
      <alignment wrapText="1"/>
    </xf>
    <xf numFmtId="0" fontId="6"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vertical="top"/>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vertical="center"/>
    </xf>
    <xf numFmtId="0" fontId="0" fillId="0" borderId="13" xfId="0" applyBorder="1"/>
    <xf numFmtId="0" fontId="0" fillId="0" borderId="10" xfId="0" applyBorder="1"/>
    <xf numFmtId="0" fontId="0" fillId="0" borderId="12" xfId="0" applyBorder="1"/>
    <xf numFmtId="0" fontId="12" fillId="0" borderId="0" xfId="0" applyFont="1"/>
    <xf numFmtId="0" fontId="13" fillId="0" borderId="0" xfId="0" applyFont="1"/>
    <xf numFmtId="0" fontId="14" fillId="0" borderId="0" xfId="0" applyFont="1"/>
    <xf numFmtId="0" fontId="15" fillId="0" borderId="10"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5" fillId="0" borderId="0" xfId="0" applyFont="1" applyAlignment="1">
      <alignment horizontal="right"/>
    </xf>
    <xf numFmtId="0" fontId="13" fillId="0" borderId="14" xfId="0" applyFont="1" applyBorder="1" applyAlignment="1">
      <alignment horizontal="left"/>
    </xf>
    <xf numFmtId="0" fontId="9" fillId="0" borderId="0" xfId="0" applyFont="1" applyAlignment="1">
      <alignment vertical="top"/>
    </xf>
    <xf numFmtId="0" fontId="15" fillId="0" borderId="0" xfId="0" applyFont="1" applyAlignment="1">
      <alignment horizontal="left"/>
    </xf>
    <xf numFmtId="44" fontId="13" fillId="0" borderId="0" xfId="1" applyFont="1"/>
    <xf numFmtId="44" fontId="13" fillId="0" borderId="0" xfId="1" applyFont="1" applyBorder="1"/>
    <xf numFmtId="44" fontId="15" fillId="0" borderId="10" xfId="1" applyFont="1" applyBorder="1" applyAlignment="1">
      <alignment horizontal="center" wrapText="1"/>
    </xf>
    <xf numFmtId="44" fontId="15" fillId="0" borderId="0" xfId="1" applyFont="1" applyBorder="1"/>
    <xf numFmtId="44" fontId="15" fillId="0" borderId="15" xfId="1" applyFont="1" applyBorder="1"/>
    <xf numFmtId="0" fontId="0" fillId="0" borderId="0" xfId="0" applyAlignment="1">
      <alignment horizontal="right"/>
    </xf>
    <xf numFmtId="0" fontId="13" fillId="0" borderId="0" xfId="0" quotePrefix="1" applyFont="1" applyAlignment="1">
      <alignment horizontal="left"/>
    </xf>
    <xf numFmtId="0" fontId="13" fillId="0" borderId="10" xfId="0" quotePrefix="1" applyFont="1" applyBorder="1" applyAlignment="1">
      <alignment horizontal="left"/>
    </xf>
    <xf numFmtId="44" fontId="18" fillId="0" borderId="15" xfId="1" applyFont="1" applyBorder="1"/>
    <xf numFmtId="0" fontId="13" fillId="2" borderId="0" xfId="0" applyFont="1" applyFill="1" applyAlignment="1">
      <alignment horizontal="left"/>
    </xf>
    <xf numFmtId="44" fontId="13" fillId="2" borderId="0" xfId="1" applyFont="1" applyFill="1"/>
    <xf numFmtId="0" fontId="13" fillId="2" borderId="0" xfId="0" applyFont="1" applyFill="1" applyAlignment="1">
      <alignment horizontal="center"/>
    </xf>
    <xf numFmtId="0" fontId="13" fillId="2" borderId="10" xfId="0" applyFont="1" applyFill="1" applyBorder="1" applyAlignment="1">
      <alignment horizontal="center"/>
    </xf>
    <xf numFmtId="44" fontId="13" fillId="2" borderId="10" xfId="1" applyFont="1" applyFill="1" applyBorder="1"/>
    <xf numFmtId="0" fontId="15" fillId="2" borderId="10" xfId="0" applyFont="1" applyFill="1" applyBorder="1" applyAlignment="1">
      <alignment horizontal="left"/>
    </xf>
    <xf numFmtId="44" fontId="15" fillId="2" borderId="12" xfId="1" applyFont="1" applyFill="1" applyBorder="1" applyAlignment="1">
      <alignment horizontal="left"/>
    </xf>
    <xf numFmtId="0" fontId="13" fillId="2" borderId="0" xfId="0" applyFont="1" applyFill="1"/>
    <xf numFmtId="0" fontId="13" fillId="2" borderId="10" xfId="0" applyFont="1" applyFill="1" applyBorder="1"/>
    <xf numFmtId="0" fontId="21" fillId="0" borderId="0" xfId="0" applyFont="1" applyAlignment="1">
      <alignment horizontal="center" vertical="top"/>
    </xf>
    <xf numFmtId="0" fontId="23" fillId="0" borderId="1" xfId="0" applyFont="1" applyBorder="1" applyAlignment="1">
      <alignment horizontal="center" vertical="center" wrapText="1"/>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14" fontId="1" fillId="0" borderId="2" xfId="0" applyNumberFormat="1" applyFont="1" applyBorder="1" applyAlignment="1">
      <alignment horizontal="center" vertical="top"/>
    </xf>
    <xf numFmtId="0" fontId="29" fillId="0" borderId="2" xfId="0" applyFont="1" applyBorder="1" applyAlignment="1">
      <alignment horizontal="center" vertical="top"/>
    </xf>
    <xf numFmtId="0" fontId="1" fillId="0" borderId="2" xfId="0" applyFont="1" applyBorder="1" applyAlignment="1">
      <alignment vertical="top" wrapText="1"/>
    </xf>
    <xf numFmtId="0" fontId="1" fillId="0" borderId="1" xfId="0" applyFont="1" applyBorder="1" applyAlignment="1">
      <alignment vertical="top"/>
    </xf>
    <xf numFmtId="0" fontId="1" fillId="0" borderId="0" xfId="0" applyFont="1" applyAlignment="1">
      <alignment vertical="top"/>
    </xf>
    <xf numFmtId="14" fontId="1" fillId="0" borderId="3" xfId="0" applyNumberFormat="1" applyFont="1" applyBorder="1" applyAlignment="1">
      <alignment horizontal="center" vertical="top"/>
    </xf>
    <xf numFmtId="0" fontId="29" fillId="0" borderId="3" xfId="0" applyFont="1" applyBorder="1" applyAlignment="1">
      <alignment horizontal="center" vertical="top"/>
    </xf>
    <xf numFmtId="0" fontId="1" fillId="0" borderId="3" xfId="0" applyFont="1" applyBorder="1" applyAlignment="1">
      <alignment vertical="top" wrapText="1"/>
    </xf>
    <xf numFmtId="14" fontId="1" fillId="0" borderId="4" xfId="0" applyNumberFormat="1" applyFont="1" applyBorder="1" applyAlignment="1">
      <alignment horizontal="center" vertical="top"/>
    </xf>
    <xf numFmtId="0" fontId="29" fillId="0" borderId="4" xfId="0" applyFont="1" applyBorder="1" applyAlignment="1">
      <alignment horizontal="center" vertical="top"/>
    </xf>
    <xf numFmtId="0" fontId="1" fillId="0" borderId="4" xfId="0" applyFont="1" applyBorder="1" applyAlignment="1">
      <alignment vertical="top" wrapText="1"/>
    </xf>
    <xf numFmtId="14" fontId="1" fillId="0" borderId="1" xfId="0" applyNumberFormat="1" applyFont="1" applyBorder="1" applyAlignment="1">
      <alignment horizontal="center" vertical="top"/>
    </xf>
    <xf numFmtId="0" fontId="29" fillId="0" borderId="1" xfId="0" applyFont="1" applyBorder="1" applyAlignment="1">
      <alignment horizontal="center" vertical="top"/>
    </xf>
    <xf numFmtId="0" fontId="1" fillId="0" borderId="0" xfId="0" applyFont="1" applyAlignment="1">
      <alignment horizontal="center" vertical="top"/>
    </xf>
    <xf numFmtId="0" fontId="12" fillId="0" borderId="0" xfId="0" applyFont="1" applyAlignment="1">
      <alignment horizontal="left"/>
    </xf>
    <xf numFmtId="44" fontId="0" fillId="0" borderId="0" xfId="1" applyFont="1"/>
    <xf numFmtId="0" fontId="14" fillId="0" borderId="0" xfId="0" applyFont="1" applyAlignment="1">
      <alignment horizontal="left"/>
    </xf>
    <xf numFmtId="44" fontId="15" fillId="0" borderId="0" xfId="1" applyFont="1" applyFill="1" applyBorder="1" applyAlignment="1">
      <alignment horizontal="left"/>
    </xf>
    <xf numFmtId="0" fontId="15" fillId="0" borderId="10" xfId="0" applyFont="1" applyBorder="1" applyAlignment="1">
      <alignment horizontal="center" wrapText="1"/>
    </xf>
    <xf numFmtId="0" fontId="31" fillId="0" borderId="0" xfId="0" applyFont="1"/>
    <xf numFmtId="0" fontId="15" fillId="0" borderId="10" xfId="0" applyFont="1" applyBorder="1"/>
    <xf numFmtId="0" fontId="32" fillId="0" borderId="0" xfId="0" applyFont="1" applyAlignment="1">
      <alignment horizontal="left"/>
    </xf>
    <xf numFmtId="0" fontId="32" fillId="0" borderId="0" xfId="0" applyFont="1" applyAlignment="1">
      <alignment wrapText="1"/>
    </xf>
    <xf numFmtId="0" fontId="0" fillId="0" borderId="0" xfId="0" applyAlignment="1">
      <alignment horizontal="left"/>
    </xf>
    <xf numFmtId="44" fontId="2" fillId="0" borderId="0" xfId="1" applyFont="1"/>
    <xf numFmtId="0" fontId="2" fillId="0" borderId="0" xfId="0" applyFont="1"/>
    <xf numFmtId="0" fontId="33" fillId="0" borderId="0" xfId="0" applyFont="1" applyAlignment="1">
      <alignment horizontal="center"/>
    </xf>
    <xf numFmtId="0" fontId="30" fillId="0" borderId="10" xfId="0" applyFont="1" applyBorder="1"/>
    <xf numFmtId="44" fontId="30" fillId="0" borderId="10" xfId="1" applyFont="1" applyFill="1" applyBorder="1" applyAlignment="1">
      <alignment horizontal="center"/>
    </xf>
    <xf numFmtId="44" fontId="30" fillId="0" borderId="10" xfId="1" applyFont="1" applyFill="1" applyBorder="1" applyAlignment="1">
      <alignment horizontal="center" wrapText="1"/>
    </xf>
    <xf numFmtId="44" fontId="30" fillId="0" borderId="0" xfId="1" applyFont="1" applyFill="1" applyAlignment="1">
      <alignment wrapText="1"/>
    </xf>
    <xf numFmtId="0" fontId="30" fillId="0" borderId="0" xfId="0" applyFont="1"/>
    <xf numFmtId="44" fontId="0" fillId="0" borderId="0" xfId="1" applyFont="1" applyFill="1"/>
    <xf numFmtId="44" fontId="0" fillId="0" borderId="0" xfId="1" applyFont="1" applyFill="1" applyBorder="1"/>
    <xf numFmtId="44" fontId="0" fillId="0" borderId="10" xfId="1" applyFont="1" applyFill="1" applyBorder="1"/>
    <xf numFmtId="44" fontId="30" fillId="0" borderId="15" xfId="1" applyFont="1" applyBorder="1"/>
    <xf numFmtId="44" fontId="30" fillId="0" borderId="0" xfId="1" applyFont="1" applyFill="1" applyBorder="1"/>
    <xf numFmtId="44" fontId="14" fillId="0" borderId="18" xfId="1" applyFont="1" applyBorder="1"/>
    <xf numFmtId="44" fontId="14" fillId="0" borderId="19" xfId="1" applyFont="1" applyBorder="1" applyAlignment="1">
      <alignment horizontal="right"/>
    </xf>
    <xf numFmtId="44" fontId="14" fillId="0" borderId="20" xfId="1" applyFont="1" applyBorder="1"/>
    <xf numFmtId="0" fontId="1" fillId="0" borderId="1" xfId="0" applyFont="1" applyBorder="1" applyAlignment="1">
      <alignment horizontal="center" vertical="top" wrapText="1"/>
    </xf>
    <xf numFmtId="14" fontId="19" fillId="0" borderId="0" xfId="0" applyNumberFormat="1" applyFont="1" applyAlignment="1">
      <alignment horizontal="left" vertical="top"/>
    </xf>
    <xf numFmtId="0" fontId="20" fillId="0" borderId="0" xfId="0" applyFont="1" applyAlignment="1">
      <alignment horizontal="left" vertical="top"/>
    </xf>
    <xf numFmtId="0" fontId="21" fillId="0" borderId="0" xfId="0" applyFont="1" applyAlignment="1">
      <alignment vertical="top"/>
    </xf>
    <xf numFmtId="0" fontId="22" fillId="0" borderId="0" xfId="0" applyFont="1" applyAlignment="1">
      <alignment vertical="top"/>
    </xf>
    <xf numFmtId="14" fontId="23" fillId="0" borderId="0" xfId="0" applyNumberFormat="1" applyFont="1" applyAlignment="1">
      <alignment horizontal="left"/>
    </xf>
    <xf numFmtId="0" fontId="24" fillId="0" borderId="0" xfId="0" applyFont="1" applyAlignment="1">
      <alignment horizontal="left"/>
    </xf>
    <xf numFmtId="0" fontId="25" fillId="0" borderId="0" xfId="0" applyFont="1"/>
    <xf numFmtId="14" fontId="26" fillId="0" borderId="0" xfId="0" applyNumberFormat="1" applyFont="1" applyAlignment="1">
      <alignment horizontal="left" vertical="top"/>
    </xf>
    <xf numFmtId="0" fontId="27" fillId="0" borderId="0" xfId="0" applyFont="1" applyAlignment="1">
      <alignment horizontal="left" vertical="top"/>
    </xf>
    <xf numFmtId="0" fontId="28" fillId="0" borderId="0" xfId="0" applyFont="1" applyAlignment="1">
      <alignment vertical="top" wrapText="1"/>
    </xf>
    <xf numFmtId="0" fontId="28" fillId="0" borderId="0" xfId="0" applyFont="1" applyAlignment="1">
      <alignment vertical="top"/>
    </xf>
    <xf numFmtId="14" fontId="23" fillId="0" borderId="1" xfId="0" applyNumberFormat="1" applyFont="1" applyBorder="1" applyAlignment="1">
      <alignment horizontal="center" vertical="center" wrapText="1"/>
    </xf>
    <xf numFmtId="0" fontId="23" fillId="0" borderId="0" xfId="0" applyFont="1" applyAlignment="1">
      <alignment horizontal="center" vertical="center" wrapText="1"/>
    </xf>
    <xf numFmtId="14" fontId="1" fillId="0" borderId="0" xfId="0" applyNumberFormat="1" applyFont="1" applyAlignment="1">
      <alignment horizontal="center" vertical="top"/>
    </xf>
    <xf numFmtId="0" fontId="29" fillId="0" borderId="0" xfId="0" applyFont="1" applyAlignment="1">
      <alignment horizontal="center" vertical="top"/>
    </xf>
    <xf numFmtId="0" fontId="1" fillId="0" borderId="0" xfId="0" applyFont="1" applyAlignment="1">
      <alignment vertical="top" wrapText="1"/>
    </xf>
    <xf numFmtId="0" fontId="19" fillId="0" borderId="0" xfId="0" applyFont="1" applyAlignment="1">
      <alignment horizontal="left" vertical="top"/>
    </xf>
    <xf numFmtId="0" fontId="23" fillId="0" borderId="0" xfId="0" applyFont="1" applyAlignment="1">
      <alignment horizontal="left"/>
    </xf>
    <xf numFmtId="0" fontId="19" fillId="0" borderId="0" xfId="0" applyFont="1" applyAlignment="1">
      <alignment vertical="top"/>
    </xf>
    <xf numFmtId="0" fontId="21" fillId="0" borderId="0" xfId="0" applyFont="1" applyAlignment="1">
      <alignment wrapText="1"/>
    </xf>
    <xf numFmtId="0" fontId="26" fillId="0" borderId="0" xfId="0" applyFont="1" applyAlignment="1">
      <alignment horizontal="left" vertical="top"/>
    </xf>
    <xf numFmtId="0" fontId="21" fillId="0" borderId="0" xfId="0" applyFont="1" applyAlignment="1">
      <alignment vertical="top" wrapText="1"/>
    </xf>
    <xf numFmtId="0" fontId="25" fillId="0" borderId="10" xfId="0" applyFont="1" applyBorder="1"/>
    <xf numFmtId="0" fontId="1" fillId="0" borderId="2" xfId="0" applyFont="1" applyBorder="1" applyAlignment="1">
      <alignment vertical="top"/>
    </xf>
    <xf numFmtId="0" fontId="1" fillId="0" borderId="4" xfId="0" applyFont="1" applyBorder="1" applyAlignment="1">
      <alignment vertical="top"/>
    </xf>
    <xf numFmtId="0" fontId="1" fillId="0" borderId="10" xfId="0" applyFont="1" applyBorder="1" applyAlignment="1">
      <alignment horizontal="center" vertical="top"/>
    </xf>
    <xf numFmtId="0" fontId="1" fillId="0" borderId="7" xfId="0" applyFont="1" applyBorder="1" applyAlignment="1">
      <alignment horizontal="center" vertical="top"/>
    </xf>
    <xf numFmtId="0" fontId="1" fillId="0" borderId="16" xfId="0" applyFont="1" applyBorder="1" applyAlignment="1">
      <alignment horizontal="center" vertical="top"/>
    </xf>
    <xf numFmtId="0" fontId="1" fillId="0" borderId="3" xfId="0" applyFont="1" applyBorder="1" applyAlignment="1">
      <alignment vertical="top"/>
    </xf>
    <xf numFmtId="0" fontId="1" fillId="0" borderId="17" xfId="0" applyFont="1" applyBorder="1" applyAlignment="1">
      <alignment horizontal="center" vertical="top"/>
    </xf>
    <xf numFmtId="0" fontId="29" fillId="0" borderId="11" xfId="0" applyFont="1" applyBorder="1" applyAlignment="1">
      <alignment horizontal="center" vertical="top"/>
    </xf>
    <xf numFmtId="0" fontId="1" fillId="0" borderId="17" xfId="0" applyFont="1" applyBorder="1" applyAlignment="1">
      <alignment vertical="top"/>
    </xf>
    <xf numFmtId="0" fontId="1" fillId="0" borderId="11" xfId="0" applyFont="1" applyBorder="1" applyAlignment="1">
      <alignment vertical="top"/>
    </xf>
    <xf numFmtId="0" fontId="1" fillId="0" borderId="11" xfId="0" applyFont="1" applyBorder="1" applyAlignment="1">
      <alignment vertical="top" wrapText="1"/>
    </xf>
    <xf numFmtId="0" fontId="29" fillId="0" borderId="14"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34" fillId="0" borderId="0" xfId="0" applyFont="1"/>
    <xf numFmtId="44" fontId="34" fillId="0" borderId="0" xfId="1" applyFont="1"/>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14" fontId="23" fillId="0" borderId="10" xfId="0" applyNumberFormat="1" applyFont="1" applyBorder="1" applyAlignment="1">
      <alignment horizontal="left"/>
    </xf>
    <xf numFmtId="0" fontId="0" fillId="0" borderId="4" xfId="0" applyBorder="1" applyAlignment="1">
      <alignment vertical="top"/>
    </xf>
    <xf numFmtId="0" fontId="0" fillId="0" borderId="9" xfId="0" applyBorder="1" applyAlignment="1">
      <alignment vertical="top"/>
    </xf>
    <xf numFmtId="0" fontId="0" fillId="0" borderId="10" xfId="0" applyBorder="1" applyAlignment="1">
      <alignment vertical="top"/>
    </xf>
    <xf numFmtId="14" fontId="1" fillId="0" borderId="9" xfId="0" applyNumberFormat="1" applyFont="1" applyBorder="1" applyAlignment="1">
      <alignment horizontal="center" vertical="top"/>
    </xf>
    <xf numFmtId="0" fontId="1" fillId="0" borderId="2" xfId="0" applyFont="1" applyBorder="1" applyAlignment="1">
      <alignment horizontal="left" vertical="top"/>
    </xf>
    <xf numFmtId="14" fontId="23" fillId="0" borderId="10" xfId="0" applyNumberFormat="1" applyFont="1" applyBorder="1" applyAlignment="1">
      <alignment horizontal="center"/>
    </xf>
    <xf numFmtId="14" fontId="23" fillId="0" borderId="12" xfId="0" applyNumberFormat="1" applyFont="1" applyBorder="1" applyAlignment="1">
      <alignment horizontal="center"/>
    </xf>
    <xf numFmtId="14" fontId="5" fillId="0" borderId="10" xfId="0" applyNumberFormat="1" applyFont="1" applyBorder="1" applyAlignment="1">
      <alignment horizontal="center"/>
    </xf>
    <xf numFmtId="14" fontId="5" fillId="0" borderId="12" xfId="0" applyNumberFormat="1" applyFont="1" applyBorder="1" applyAlignment="1">
      <alignment horizont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1" fillId="0" borderId="0" xfId="0" applyFont="1" applyAlignment="1">
      <alignment horizontal="left" vertical="center" wrapText="1"/>
    </xf>
    <xf numFmtId="0" fontId="2" fillId="0" borderId="0" xfId="0" applyFont="1" applyAlignment="1">
      <alignment horizontal="center"/>
    </xf>
    <xf numFmtId="0" fontId="33"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0</xdr:rowOff>
    </xdr:from>
    <xdr:to>
      <xdr:col>19</xdr:col>
      <xdr:colOff>542925</xdr:colOff>
      <xdr:row>32</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0"/>
          <a:ext cx="5419725" cy="6181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Actual Cost Definition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“Actual Cost” means, with respect to a Segment, as the description thereof is reflected in the then current Plans therefor, an amount equal to the sum of (a) the actual, reasonable cost of constructing such Segment (including grading for such construction), including labor, material and equipment costs and professional services directly related to materials testing, (b) the actual, reasonable cost of designing and preparing the Plans for such Segment, including engineering services provided in connection with designing and preparing such Plans, (c) the actual, reasonable cost of any performance and maintenance bonds and insurance, including title insurance, required hereby for such Segment, (d) the actual, reasonable cost of any real property or interest therein, other than any such real property or interest therein to be conveyed with a Circulation System Segment, which real property or interest therein is either necessary for the construction of such Segment (e.g., temporary construction easements, haul roads, etc.) or is required to be conveyed with such Segment in order to convey Acceptable Title thereto to the City or its designee, (e) the actual, reasonable cost of environmental evaluations required in the City’s reasonable determination specifically for such Segment, (f) the amount of any fees actually paid to governmental agencies in order to obtain permits, licenses or other necessary governmental approvals and reviews for such Segment, including City plan check, processing and inspection fees for such Segment, (g) the actual, reasonable cost for construction management services for such Segment, which cost shall not exceed 5% of the cost of constructing such Segment, as determined pursuant to clause (a) of this definition, and (h) the actual, reasonable cost for professional services directly related to the construction of such Segment, including engineering, inspection, construction staking and similar professional 5 4160-8747-4493.6 services, all as specified in a Payment Request that has been reviewed and approved by the City Engineer; provided, however, that (i) no item of cost relating to a Segment shall be included in more than one category of cost specified in clauses (a) through (h) of this definition, (ii) except with respect to items of cost for construction management services specified in clause (g) that are provided by NMC Builders, Members or Affiliates of NMC Builders or Members rather than a third party, each item of cost shall include only amounts actually paid to parties other than NMC Builders, Members or Affiliates of NMC Builders or Members, and shall not include overhead or other internal expenses, and (iii) the aggregate cost of items specified in clauses (e) through (h) shall not exceed 30% of the cost of constructing such Segment, as determined pursuant to clause (a) of this definition. </a:t>
          </a:r>
        </a:p>
        <a:p>
          <a:endParaRPr lang="en-US" sz="1100"/>
        </a:p>
      </xdr:txBody>
    </xdr:sp>
    <xdr:clientData/>
  </xdr:twoCellAnchor>
  <xdr:twoCellAnchor editAs="oneCell">
    <xdr:from>
      <xdr:col>0</xdr:col>
      <xdr:colOff>0</xdr:colOff>
      <xdr:row>0</xdr:row>
      <xdr:rowOff>0</xdr:rowOff>
    </xdr:from>
    <xdr:to>
      <xdr:col>8</xdr:col>
      <xdr:colOff>549110</xdr:colOff>
      <xdr:row>32</xdr:row>
      <xdr:rowOff>85880</xdr:rowOff>
    </xdr:to>
    <xdr:pic>
      <xdr:nvPicPr>
        <xdr:cNvPr id="5" name="Picture 4">
          <a:extLst>
            <a:ext uri="{FF2B5EF4-FFF2-40B4-BE49-F238E27FC236}">
              <a16:creationId xmlns:a16="http://schemas.microsoft.com/office/drawing/2014/main" id="{3902DC86-215B-5C47-D3F9-FA6DA3E51FC6}"/>
            </a:ext>
          </a:extLst>
        </xdr:cNvPr>
        <xdr:cNvPicPr>
          <a:picLocks noChangeAspect="1"/>
        </xdr:cNvPicPr>
      </xdr:nvPicPr>
      <xdr:blipFill>
        <a:blip xmlns:r="http://schemas.openxmlformats.org/officeDocument/2006/relationships" r:embed="rId1"/>
        <a:stretch>
          <a:fillRect/>
        </a:stretch>
      </xdr:blipFill>
      <xdr:spPr>
        <a:xfrm>
          <a:off x="0" y="0"/>
          <a:ext cx="5425910" cy="6181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49A4-5733-4F20-9A16-2DEF06AA2BA8}">
  <sheetPr>
    <pageSetUpPr fitToPage="1"/>
  </sheetPr>
  <dimension ref="A1:H32"/>
  <sheetViews>
    <sheetView showGridLines="0" view="pageLayout" topLeftCell="A21" zoomScaleNormal="100" workbookViewId="0">
      <selection activeCell="E26" sqref="E26"/>
    </sheetView>
  </sheetViews>
  <sheetFormatPr defaultColWidth="9.140625" defaultRowHeight="15" x14ac:dyDescent="0.25"/>
  <cols>
    <col min="1" max="1" width="16.28515625" style="135" customWidth="1"/>
    <col min="2" max="2" width="16.28515625" style="136" hidden="1" customWidth="1"/>
    <col min="3" max="3" width="16.28515625" style="94" customWidth="1"/>
    <col min="4" max="4" width="22.42578125" style="94" customWidth="1"/>
    <col min="5" max="5" width="48.42578125" style="137" customWidth="1"/>
    <col min="6" max="6" width="53.5703125" style="137" customWidth="1"/>
    <col min="7" max="7" width="20.28515625" style="85" customWidth="1"/>
    <col min="8" max="8" width="50.7109375" style="85" customWidth="1"/>
    <col min="9" max="16384" width="9.140625" style="85"/>
  </cols>
  <sheetData>
    <row r="1" spans="1:8" s="124" customFormat="1" ht="26.25" customHeight="1" x14ac:dyDescent="0.25">
      <c r="A1" s="122" t="s">
        <v>268</v>
      </c>
      <c r="B1" s="123"/>
      <c r="C1" s="138"/>
      <c r="D1" s="72"/>
      <c r="F1" s="125"/>
    </row>
    <row r="2" spans="1:8" s="128" customFormat="1" ht="36.75" customHeight="1" x14ac:dyDescent="0.3">
      <c r="A2" s="126" t="s">
        <v>176</v>
      </c>
      <c r="B2" s="127"/>
      <c r="C2" s="139"/>
      <c r="D2" s="169"/>
      <c r="E2" s="169"/>
      <c r="F2" s="140"/>
      <c r="G2" s="126" t="s">
        <v>148</v>
      </c>
      <c r="H2" s="144"/>
    </row>
    <row r="3" spans="1:8" s="128" customFormat="1" ht="36.75" customHeight="1" x14ac:dyDescent="0.4">
      <c r="A3" s="126" t="s">
        <v>177</v>
      </c>
      <c r="B3" s="127"/>
      <c r="C3" s="139"/>
      <c r="D3" s="170"/>
      <c r="E3" s="170"/>
      <c r="F3" s="141"/>
    </row>
    <row r="4" spans="1:8" s="128" customFormat="1" ht="36.75" customHeight="1" x14ac:dyDescent="0.4">
      <c r="A4" s="126" t="s">
        <v>178</v>
      </c>
      <c r="B4" s="127"/>
      <c r="C4" s="139"/>
      <c r="D4" s="170"/>
      <c r="E4" s="170"/>
      <c r="F4" s="141"/>
    </row>
    <row r="5" spans="1:8" s="128" customFormat="1" ht="36.75" customHeight="1" x14ac:dyDescent="0.4">
      <c r="A5" s="126" t="s">
        <v>151</v>
      </c>
      <c r="B5" s="127"/>
      <c r="C5" s="139"/>
      <c r="D5" s="170"/>
      <c r="E5" s="170"/>
      <c r="F5" s="141"/>
    </row>
    <row r="6" spans="1:8" s="132" customFormat="1" ht="26.25" x14ac:dyDescent="0.25">
      <c r="A6" s="129"/>
      <c r="B6" s="130"/>
      <c r="C6" s="142"/>
      <c r="D6" s="129"/>
      <c r="E6" s="131"/>
      <c r="F6" s="143"/>
    </row>
    <row r="7" spans="1:8" s="132" customFormat="1" ht="26.25" x14ac:dyDescent="0.25">
      <c r="A7" s="122" t="s">
        <v>232</v>
      </c>
      <c r="B7" s="130"/>
      <c r="C7" s="142"/>
      <c r="D7" s="129"/>
      <c r="E7" s="131"/>
      <c r="F7" s="143"/>
    </row>
    <row r="9" spans="1:8" s="134" customFormat="1" ht="106.5" customHeight="1" x14ac:dyDescent="0.25">
      <c r="A9" s="133" t="s">
        <v>69</v>
      </c>
      <c r="B9" s="73" t="s">
        <v>172</v>
      </c>
      <c r="C9" s="73" t="s">
        <v>89</v>
      </c>
      <c r="D9" s="73" t="s">
        <v>4</v>
      </c>
      <c r="E9" s="73" t="s">
        <v>0</v>
      </c>
      <c r="F9" s="73" t="s">
        <v>179</v>
      </c>
      <c r="G9" s="73" t="s">
        <v>188</v>
      </c>
      <c r="H9" s="73" t="s">
        <v>233</v>
      </c>
    </row>
    <row r="10" spans="1:8" ht="90" customHeight="1" x14ac:dyDescent="0.25">
      <c r="A10" s="92"/>
      <c r="B10" s="74" t="s">
        <v>133</v>
      </c>
      <c r="C10" s="74" t="s">
        <v>95</v>
      </c>
      <c r="D10" s="74">
        <v>3.5</v>
      </c>
      <c r="E10" s="8" t="s">
        <v>266</v>
      </c>
      <c r="F10" s="8" t="s">
        <v>230</v>
      </c>
      <c r="G10" s="8" t="s">
        <v>269</v>
      </c>
      <c r="H10" s="84"/>
    </row>
    <row r="11" spans="1:8" ht="36.75" customHeight="1" x14ac:dyDescent="0.25">
      <c r="A11" s="92"/>
      <c r="B11" s="93" t="s">
        <v>96</v>
      </c>
      <c r="C11" s="74" t="s">
        <v>96</v>
      </c>
      <c r="D11" s="74"/>
      <c r="E11" s="8" t="s">
        <v>264</v>
      </c>
      <c r="F11" s="8" t="s">
        <v>180</v>
      </c>
      <c r="G11" s="8" t="s">
        <v>269</v>
      </c>
      <c r="H11" s="84"/>
    </row>
    <row r="12" spans="1:8" ht="57" customHeight="1" x14ac:dyDescent="0.25">
      <c r="A12" s="81"/>
      <c r="B12" s="82" t="s">
        <v>153</v>
      </c>
      <c r="C12" s="75" t="s">
        <v>111</v>
      </c>
      <c r="D12" s="75" t="s">
        <v>42</v>
      </c>
      <c r="E12" s="8" t="s">
        <v>38</v>
      </c>
      <c r="F12" s="8" t="s">
        <v>234</v>
      </c>
      <c r="G12" s="84" t="s">
        <v>231</v>
      </c>
      <c r="H12" s="84"/>
    </row>
    <row r="13" spans="1:8" ht="57" customHeight="1" x14ac:dyDescent="0.25">
      <c r="A13" s="81"/>
      <c r="B13" s="156"/>
      <c r="C13" s="148" t="s">
        <v>112</v>
      </c>
      <c r="D13" s="75" t="s">
        <v>229</v>
      </c>
      <c r="E13" s="168" t="s">
        <v>228</v>
      </c>
      <c r="F13" s="8" t="s">
        <v>227</v>
      </c>
      <c r="G13" s="145" t="s">
        <v>231</v>
      </c>
      <c r="H13" s="145"/>
    </row>
    <row r="14" spans="1:8" ht="64.5" customHeight="1" x14ac:dyDescent="0.25">
      <c r="A14" s="167"/>
      <c r="B14" s="166"/>
      <c r="C14" s="165"/>
      <c r="D14" s="164"/>
      <c r="E14" s="164"/>
      <c r="F14" s="8" t="s">
        <v>218</v>
      </c>
      <c r="G14" s="84" t="s">
        <v>231</v>
      </c>
      <c r="H14" s="84"/>
    </row>
    <row r="15" spans="1:8" ht="100.5" customHeight="1" x14ac:dyDescent="0.25">
      <c r="A15" s="86"/>
      <c r="B15" s="94" t="s">
        <v>219</v>
      </c>
      <c r="C15" s="151" t="s">
        <v>113</v>
      </c>
      <c r="D15" s="76" t="s">
        <v>221</v>
      </c>
      <c r="E15" s="88" t="s">
        <v>263</v>
      </c>
      <c r="F15" s="83" t="s">
        <v>222</v>
      </c>
      <c r="G15" s="8" t="s">
        <v>269</v>
      </c>
      <c r="H15" s="146"/>
    </row>
    <row r="16" spans="1:8" ht="59.25" customHeight="1" x14ac:dyDescent="0.25">
      <c r="A16" s="92"/>
      <c r="B16" s="158"/>
      <c r="C16" s="157" t="s">
        <v>114</v>
      </c>
      <c r="D16" s="121" t="s">
        <v>223</v>
      </c>
      <c r="E16" s="8" t="s">
        <v>251</v>
      </c>
      <c r="F16" s="8" t="s">
        <v>173</v>
      </c>
      <c r="G16" s="154" t="s">
        <v>231</v>
      </c>
      <c r="H16" s="84"/>
    </row>
    <row r="17" spans="1:8" ht="77.25" customHeight="1" x14ac:dyDescent="0.25">
      <c r="A17" s="92"/>
      <c r="B17" s="158"/>
      <c r="C17" s="157" t="s">
        <v>115</v>
      </c>
      <c r="D17" s="121" t="s">
        <v>220</v>
      </c>
      <c r="E17" s="8" t="s">
        <v>262</v>
      </c>
      <c r="F17" s="8" t="s">
        <v>173</v>
      </c>
      <c r="G17" s="154" t="s">
        <v>231</v>
      </c>
      <c r="H17" s="150"/>
    </row>
    <row r="18" spans="1:8" ht="45" x14ac:dyDescent="0.25">
      <c r="A18" s="92"/>
      <c r="B18" s="152" t="s">
        <v>138</v>
      </c>
      <c r="C18" s="74" t="s">
        <v>116</v>
      </c>
      <c r="D18" s="74">
        <v>2.2000000000000002</v>
      </c>
      <c r="E18" s="8" t="s">
        <v>239</v>
      </c>
      <c r="F18" s="8" t="s">
        <v>173</v>
      </c>
      <c r="G18" s="154" t="s">
        <v>259</v>
      </c>
      <c r="H18" s="84"/>
    </row>
    <row r="19" spans="1:8" ht="66" customHeight="1" x14ac:dyDescent="0.25">
      <c r="A19" s="92"/>
      <c r="B19" s="90"/>
      <c r="C19" s="74" t="s">
        <v>120</v>
      </c>
      <c r="D19" s="74">
        <v>3.3</v>
      </c>
      <c r="E19" s="8" t="s">
        <v>261</v>
      </c>
      <c r="F19" s="8" t="s">
        <v>67</v>
      </c>
      <c r="G19" s="84" t="s">
        <v>231</v>
      </c>
      <c r="H19" s="84"/>
    </row>
    <row r="20" spans="1:8" ht="48" customHeight="1" x14ac:dyDescent="0.25">
      <c r="A20" s="89"/>
      <c r="B20" s="90"/>
      <c r="C20" s="74" t="s">
        <v>121</v>
      </c>
      <c r="D20" s="74"/>
      <c r="E20" s="91" t="s">
        <v>260</v>
      </c>
      <c r="F20" s="8" t="s">
        <v>67</v>
      </c>
      <c r="G20" s="84" t="s">
        <v>231</v>
      </c>
      <c r="H20" s="84"/>
    </row>
    <row r="21" spans="1:8" ht="42.75" customHeight="1" x14ac:dyDescent="0.25">
      <c r="A21" s="89"/>
      <c r="B21" s="90"/>
      <c r="C21" s="74" t="s">
        <v>122</v>
      </c>
      <c r="D21" s="74"/>
      <c r="E21" s="91" t="s">
        <v>236</v>
      </c>
      <c r="F21" s="8" t="s">
        <v>174</v>
      </c>
      <c r="G21" s="84" t="s">
        <v>80</v>
      </c>
      <c r="H21" s="84"/>
    </row>
    <row r="22" spans="1:8" ht="120" x14ac:dyDescent="0.25">
      <c r="A22" s="92"/>
      <c r="B22" s="93" t="s">
        <v>145</v>
      </c>
      <c r="C22" s="74" t="s">
        <v>123</v>
      </c>
      <c r="D22" s="74">
        <v>2.2000000000000002</v>
      </c>
      <c r="E22" s="8" t="s">
        <v>237</v>
      </c>
      <c r="F22" s="8" t="s">
        <v>174</v>
      </c>
      <c r="G22" s="84" t="s">
        <v>80</v>
      </c>
      <c r="H22" s="84"/>
    </row>
    <row r="23" spans="1:8" ht="54.75" customHeight="1" x14ac:dyDescent="0.25">
      <c r="A23" s="81"/>
      <c r="B23" s="75" t="s">
        <v>224</v>
      </c>
      <c r="C23" s="75" t="s">
        <v>124</v>
      </c>
      <c r="D23" s="75">
        <v>2.4</v>
      </c>
      <c r="E23" s="8" t="s">
        <v>252</v>
      </c>
      <c r="F23" s="8" t="s">
        <v>225</v>
      </c>
      <c r="G23" s="84" t="s">
        <v>231</v>
      </c>
      <c r="H23" s="84"/>
    </row>
    <row r="24" spans="1:8" ht="60" customHeight="1" x14ac:dyDescent="0.25">
      <c r="A24" s="89"/>
      <c r="B24" s="147" t="s">
        <v>226</v>
      </c>
      <c r="C24" s="149"/>
      <c r="D24" s="77"/>
      <c r="E24" s="155" t="s">
        <v>253</v>
      </c>
      <c r="F24" s="8" t="s">
        <v>173</v>
      </c>
      <c r="G24" s="84" t="s">
        <v>231</v>
      </c>
      <c r="H24" s="84"/>
    </row>
    <row r="25" spans="1:8" ht="45.75" customHeight="1" x14ac:dyDescent="0.25">
      <c r="A25" s="86"/>
      <c r="B25" s="87" t="s">
        <v>126</v>
      </c>
      <c r="C25" s="76" t="s">
        <v>125</v>
      </c>
      <c r="D25" s="79">
        <v>4.2</v>
      </c>
      <c r="E25" s="8" t="s">
        <v>175</v>
      </c>
      <c r="F25" s="8" t="s">
        <v>73</v>
      </c>
      <c r="G25" s="84" t="s">
        <v>80</v>
      </c>
      <c r="H25" s="84"/>
    </row>
    <row r="26" spans="1:8" ht="72.75" customHeight="1" x14ac:dyDescent="0.25">
      <c r="A26" s="92"/>
      <c r="B26" s="93" t="s">
        <v>127</v>
      </c>
      <c r="C26" s="74" t="s">
        <v>126</v>
      </c>
      <c r="D26" s="74" t="s">
        <v>81</v>
      </c>
      <c r="E26" s="8" t="s">
        <v>258</v>
      </c>
      <c r="F26" s="8" t="s">
        <v>82</v>
      </c>
      <c r="G26" s="84" t="s">
        <v>80</v>
      </c>
      <c r="H26" s="84"/>
    </row>
    <row r="27" spans="1:8" ht="74.25" customHeight="1" x14ac:dyDescent="0.25">
      <c r="A27" s="92"/>
      <c r="B27" s="93" t="s">
        <v>129</v>
      </c>
      <c r="C27" s="74" t="s">
        <v>127</v>
      </c>
      <c r="D27" s="74" t="s">
        <v>40</v>
      </c>
      <c r="E27" s="8" t="s">
        <v>8</v>
      </c>
      <c r="F27" s="8" t="s">
        <v>37</v>
      </c>
      <c r="G27" s="84" t="s">
        <v>80</v>
      </c>
      <c r="H27" s="84"/>
    </row>
    <row r="28" spans="1:8" ht="64.5" customHeight="1" x14ac:dyDescent="0.25">
      <c r="A28" s="81"/>
      <c r="B28" s="82" t="s">
        <v>130</v>
      </c>
      <c r="C28" s="75" t="s">
        <v>128</v>
      </c>
      <c r="D28" s="78">
        <v>2.2000000000000002</v>
      </c>
      <c r="E28" s="83" t="s">
        <v>238</v>
      </c>
      <c r="F28" s="8" t="s">
        <v>74</v>
      </c>
      <c r="G28" s="84" t="s">
        <v>80</v>
      </c>
      <c r="H28" s="84"/>
    </row>
    <row r="29" spans="1:8" ht="51" customHeight="1" x14ac:dyDescent="0.25">
      <c r="A29" s="86"/>
      <c r="B29" s="87"/>
      <c r="C29" s="76"/>
      <c r="D29" s="79"/>
      <c r="E29" s="88"/>
      <c r="F29" s="8" t="s">
        <v>71</v>
      </c>
      <c r="G29" s="84" t="s">
        <v>80</v>
      </c>
      <c r="H29" s="84"/>
    </row>
    <row r="30" spans="1:8" ht="75" x14ac:dyDescent="0.25">
      <c r="A30" s="89"/>
      <c r="B30" s="90"/>
      <c r="C30" s="77"/>
      <c r="D30" s="80"/>
      <c r="E30" s="91"/>
      <c r="F30" s="8" t="s">
        <v>235</v>
      </c>
      <c r="G30" s="84" t="s">
        <v>80</v>
      </c>
      <c r="H30" s="84"/>
    </row>
    <row r="31" spans="1:8" ht="30" x14ac:dyDescent="0.25">
      <c r="A31" s="92"/>
      <c r="B31" s="93"/>
      <c r="C31" s="74" t="s">
        <v>129</v>
      </c>
      <c r="D31" s="74">
        <v>3.5</v>
      </c>
      <c r="E31" s="8" t="s">
        <v>240</v>
      </c>
      <c r="F31" s="8"/>
      <c r="G31" s="84" t="s">
        <v>80</v>
      </c>
      <c r="H31" s="84"/>
    </row>
    <row r="32" spans="1:8" x14ac:dyDescent="0.25">
      <c r="A32" s="92"/>
      <c r="B32" s="93"/>
      <c r="C32" s="74" t="s">
        <v>130</v>
      </c>
      <c r="D32" s="74">
        <v>3.6</v>
      </c>
      <c r="E32" s="8" t="s">
        <v>241</v>
      </c>
      <c r="F32" s="8" t="s">
        <v>242</v>
      </c>
      <c r="G32" s="84" t="s">
        <v>80</v>
      </c>
      <c r="H32" s="84"/>
    </row>
  </sheetData>
  <mergeCells count="4">
    <mergeCell ref="D2:E2"/>
    <mergeCell ref="D3:E3"/>
    <mergeCell ref="D4:E4"/>
    <mergeCell ref="D5:E5"/>
  </mergeCells>
  <pageMargins left="0.45" right="0.45" top="0.5" bottom="0.5" header="0.3" footer="0"/>
  <pageSetup paperSize="3" scale="90" fitToHeight="0" orientation="landscape" r:id="rId1"/>
  <headerFooter>
    <oddFooter xml:space="preserve">&amp;L&amp;8&amp;F&amp;C&amp;12&amp;P of &amp;N&amp;R&amp;8Created 1/18/2019
Modified 10/10/2019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6"/>
  <sheetViews>
    <sheetView showGridLines="0" workbookViewId="0">
      <selection activeCell="F1" sqref="F1"/>
    </sheetView>
  </sheetViews>
  <sheetFormatPr defaultColWidth="9.140625" defaultRowHeight="15" x14ac:dyDescent="0.25"/>
  <cols>
    <col min="1" max="1" width="16.28515625" style="26" customWidth="1"/>
    <col min="2" max="2" width="16.28515625" style="13" customWidth="1"/>
    <col min="3" max="3" width="23.85546875" style="13" customWidth="1"/>
    <col min="4" max="4" width="22.42578125" style="13" hidden="1" customWidth="1"/>
    <col min="5" max="5" width="48.42578125" style="1" customWidth="1"/>
    <col min="6" max="6" width="53.5703125" style="1" customWidth="1"/>
    <col min="7" max="7" width="25.7109375" style="2" customWidth="1"/>
    <col min="8" max="16384" width="9.140625" style="2"/>
  </cols>
  <sheetData>
    <row r="1" spans="1:7" s="36" customFormat="1" ht="26.25" customHeight="1" x14ac:dyDescent="0.25">
      <c r="A1" s="29" t="s">
        <v>102</v>
      </c>
      <c r="B1" s="34"/>
      <c r="C1" s="35"/>
      <c r="D1" s="35"/>
      <c r="F1" s="52"/>
    </row>
    <row r="2" spans="1:7" s="32" customFormat="1" ht="36.75" customHeight="1" x14ac:dyDescent="0.3">
      <c r="A2" s="30" t="s">
        <v>146</v>
      </c>
      <c r="B2" s="31"/>
      <c r="D2" s="171"/>
      <c r="E2" s="171"/>
      <c r="F2" s="52"/>
    </row>
    <row r="3" spans="1:7" s="32" customFormat="1" ht="36.75" customHeight="1" x14ac:dyDescent="0.3">
      <c r="A3" s="30" t="s">
        <v>147</v>
      </c>
      <c r="B3" s="31"/>
      <c r="D3" s="172"/>
      <c r="E3" s="172"/>
      <c r="F3" s="52"/>
    </row>
    <row r="4" spans="1:7" s="32" customFormat="1" ht="36.75" customHeight="1" x14ac:dyDescent="0.3">
      <c r="A4" s="30" t="s">
        <v>148</v>
      </c>
      <c r="B4" s="31"/>
      <c r="D4" s="172"/>
      <c r="E4" s="172"/>
      <c r="F4" s="52"/>
    </row>
    <row r="5" spans="1:7" s="32" customFormat="1" ht="36.75" customHeight="1" x14ac:dyDescent="0.3">
      <c r="A5" s="30" t="s">
        <v>149</v>
      </c>
      <c r="B5" s="31"/>
      <c r="D5" s="172"/>
      <c r="E5" s="172"/>
      <c r="F5" s="33"/>
    </row>
    <row r="6" spans="1:7" s="32" customFormat="1" ht="36.75" customHeight="1" x14ac:dyDescent="0.3">
      <c r="A6" s="30" t="s">
        <v>150</v>
      </c>
      <c r="B6" s="31"/>
      <c r="D6" s="172"/>
      <c r="E6" s="172"/>
      <c r="F6" s="33"/>
    </row>
    <row r="7" spans="1:7" s="32" customFormat="1" ht="36.75" customHeight="1" x14ac:dyDescent="0.3">
      <c r="A7" s="30" t="s">
        <v>151</v>
      </c>
      <c r="B7" s="31"/>
      <c r="D7" s="172"/>
      <c r="E7" s="172"/>
      <c r="F7" s="33"/>
    </row>
    <row r="8" spans="1:7" s="21" customFormat="1" ht="21" x14ac:dyDescent="0.25">
      <c r="A8" s="27"/>
      <c r="B8" s="28"/>
      <c r="C8" s="27"/>
      <c r="D8" s="27"/>
      <c r="E8" s="20"/>
      <c r="F8" s="20"/>
    </row>
    <row r="9" spans="1:7" s="21" customFormat="1" ht="26.25" x14ac:dyDescent="0.25">
      <c r="A9" s="29" t="s">
        <v>91</v>
      </c>
      <c r="B9" s="28"/>
      <c r="C9" s="27"/>
      <c r="D9" s="27"/>
      <c r="E9" s="20"/>
      <c r="F9" s="20"/>
    </row>
    <row r="11" spans="1:7" s="39" customFormat="1" ht="75" x14ac:dyDescent="0.25">
      <c r="A11" s="37" t="s">
        <v>69</v>
      </c>
      <c r="B11" s="38" t="s">
        <v>89</v>
      </c>
      <c r="C11" s="38" t="s">
        <v>3</v>
      </c>
      <c r="D11" s="38" t="s">
        <v>4</v>
      </c>
      <c r="E11" s="38" t="s">
        <v>0</v>
      </c>
      <c r="F11" s="38" t="s">
        <v>9</v>
      </c>
      <c r="G11" s="38" t="s">
        <v>154</v>
      </c>
    </row>
    <row r="12" spans="1:7" ht="27" customHeight="1" x14ac:dyDescent="0.25">
      <c r="A12" s="22"/>
      <c r="B12" s="11"/>
      <c r="C12" s="11"/>
      <c r="D12" s="11"/>
      <c r="E12" s="4" t="s">
        <v>79</v>
      </c>
      <c r="F12" s="4"/>
      <c r="G12" s="4" t="s">
        <v>92</v>
      </c>
    </row>
    <row r="13" spans="1:7" ht="43.5" customHeight="1" x14ac:dyDescent="0.25">
      <c r="A13" s="22"/>
      <c r="B13" s="11" t="s">
        <v>95</v>
      </c>
      <c r="C13" s="11"/>
      <c r="D13" s="11"/>
      <c r="E13" s="4" t="s">
        <v>110</v>
      </c>
      <c r="F13" s="4"/>
      <c r="G13" s="3" t="s">
        <v>90</v>
      </c>
    </row>
    <row r="14" spans="1:7" x14ac:dyDescent="0.25">
      <c r="A14" s="22"/>
      <c r="B14" s="11" t="s">
        <v>96</v>
      </c>
      <c r="C14" s="11"/>
      <c r="D14" s="11"/>
      <c r="E14" s="4" t="s">
        <v>60</v>
      </c>
      <c r="F14" s="4" t="s">
        <v>61</v>
      </c>
      <c r="G14" s="3" t="s">
        <v>86</v>
      </c>
    </row>
    <row r="15" spans="1:7" ht="30" customHeight="1" x14ac:dyDescent="0.25">
      <c r="A15" s="22"/>
      <c r="B15" s="11" t="s">
        <v>111</v>
      </c>
      <c r="C15" s="11"/>
      <c r="D15" s="11"/>
      <c r="E15" s="7" t="s">
        <v>78</v>
      </c>
      <c r="F15" s="4"/>
      <c r="G15" s="3" t="s">
        <v>86</v>
      </c>
    </row>
    <row r="16" spans="1:7" ht="87.75" customHeight="1" x14ac:dyDescent="0.25">
      <c r="A16" s="22"/>
      <c r="B16" s="11" t="s">
        <v>112</v>
      </c>
      <c r="C16" s="11" t="s">
        <v>141</v>
      </c>
      <c r="D16" s="11">
        <v>3.3</v>
      </c>
      <c r="E16" s="7" t="s">
        <v>103</v>
      </c>
      <c r="F16" s="4" t="s">
        <v>67</v>
      </c>
      <c r="G16" s="3" t="s">
        <v>86</v>
      </c>
    </row>
    <row r="17" spans="1:7" ht="44.25" customHeight="1" x14ac:dyDescent="0.25">
      <c r="A17" s="23"/>
      <c r="B17" s="14" t="s">
        <v>113</v>
      </c>
      <c r="C17" s="14" t="s">
        <v>141</v>
      </c>
      <c r="D17" s="14">
        <v>3.3</v>
      </c>
      <c r="E17" s="5" t="s">
        <v>97</v>
      </c>
      <c r="F17" s="4" t="s">
        <v>43</v>
      </c>
      <c r="G17" s="3" t="s">
        <v>86</v>
      </c>
    </row>
    <row r="18" spans="1:7" ht="72.75" customHeight="1" x14ac:dyDescent="0.25">
      <c r="A18" s="24"/>
      <c r="B18" s="12"/>
      <c r="C18" s="12"/>
      <c r="D18" s="12"/>
      <c r="E18" s="6"/>
      <c r="F18" s="4" t="s">
        <v>53</v>
      </c>
      <c r="G18" s="3" t="s">
        <v>86</v>
      </c>
    </row>
    <row r="19" spans="1:7" ht="87.75" customHeight="1" x14ac:dyDescent="0.25">
      <c r="A19" s="24"/>
      <c r="B19" s="12"/>
      <c r="C19" s="12"/>
      <c r="D19" s="12"/>
      <c r="E19" s="6"/>
      <c r="F19" s="4" t="s">
        <v>72</v>
      </c>
      <c r="G19" s="3" t="s">
        <v>86</v>
      </c>
    </row>
    <row r="20" spans="1:7" ht="45" x14ac:dyDescent="0.25">
      <c r="A20" s="25"/>
      <c r="B20" s="15"/>
      <c r="C20" s="15"/>
      <c r="D20" s="15"/>
      <c r="E20" s="7"/>
      <c r="F20" s="4" t="s">
        <v>54</v>
      </c>
      <c r="G20" s="3" t="s">
        <v>86</v>
      </c>
    </row>
    <row r="21" spans="1:7" ht="57.75" customHeight="1" x14ac:dyDescent="0.25">
      <c r="A21" s="22"/>
      <c r="B21" s="11" t="s">
        <v>114</v>
      </c>
      <c r="C21" s="11">
        <v>2</v>
      </c>
      <c r="D21" s="11">
        <v>3.3</v>
      </c>
      <c r="E21" s="4" t="s">
        <v>1</v>
      </c>
      <c r="F21" s="4" t="s">
        <v>65</v>
      </c>
      <c r="G21" s="3" t="s">
        <v>86</v>
      </c>
    </row>
    <row r="22" spans="1:7" ht="72" customHeight="1" x14ac:dyDescent="0.25">
      <c r="A22" s="22"/>
      <c r="B22" s="11" t="s">
        <v>115</v>
      </c>
      <c r="C22" s="11">
        <v>2</v>
      </c>
      <c r="D22" s="11">
        <v>3.3</v>
      </c>
      <c r="E22" s="4" t="s">
        <v>101</v>
      </c>
      <c r="F22" s="4" t="s">
        <v>66</v>
      </c>
      <c r="G22" s="3" t="s">
        <v>86</v>
      </c>
    </row>
    <row r="23" spans="1:7" ht="102" customHeight="1" x14ac:dyDescent="0.25">
      <c r="A23" s="22"/>
      <c r="B23" s="11" t="s">
        <v>116</v>
      </c>
      <c r="C23" s="11">
        <v>2</v>
      </c>
      <c r="D23" s="11">
        <v>3.3</v>
      </c>
      <c r="E23" s="4" t="s">
        <v>99</v>
      </c>
      <c r="F23" s="4" t="s">
        <v>93</v>
      </c>
      <c r="G23" s="3" t="s">
        <v>86</v>
      </c>
    </row>
    <row r="24" spans="1:7" ht="45.75" customHeight="1" x14ac:dyDescent="0.25">
      <c r="A24" s="22"/>
      <c r="B24" s="11" t="s">
        <v>120</v>
      </c>
      <c r="C24" s="11">
        <v>2</v>
      </c>
      <c r="D24" s="11">
        <v>3.3</v>
      </c>
      <c r="E24" s="4" t="s">
        <v>6</v>
      </c>
      <c r="F24" s="4" t="s">
        <v>70</v>
      </c>
      <c r="G24" s="3" t="s">
        <v>86</v>
      </c>
    </row>
    <row r="25" spans="1:7" ht="45.75" customHeight="1" x14ac:dyDescent="0.25">
      <c r="A25" s="22"/>
      <c r="B25" s="11" t="s">
        <v>121</v>
      </c>
      <c r="C25" s="11">
        <v>2</v>
      </c>
      <c r="D25" s="11">
        <v>3.3</v>
      </c>
      <c r="E25" s="4" t="s">
        <v>2</v>
      </c>
      <c r="F25" s="4" t="s">
        <v>70</v>
      </c>
      <c r="G25" s="3" t="s">
        <v>86</v>
      </c>
    </row>
    <row r="26" spans="1:7" ht="42.75" customHeight="1" x14ac:dyDescent="0.25">
      <c r="A26" s="22"/>
      <c r="B26" s="11" t="s">
        <v>122</v>
      </c>
      <c r="C26" s="11">
        <v>16</v>
      </c>
      <c r="D26" s="11">
        <v>3.3</v>
      </c>
      <c r="E26" s="4" t="s">
        <v>98</v>
      </c>
      <c r="F26" s="4" t="s">
        <v>67</v>
      </c>
      <c r="G26" s="3" t="s">
        <v>86</v>
      </c>
    </row>
    <row r="27" spans="1:7" ht="43.5" customHeight="1" x14ac:dyDescent="0.25">
      <c r="A27" s="22"/>
      <c r="B27" s="11" t="s">
        <v>123</v>
      </c>
      <c r="C27" s="11">
        <v>16</v>
      </c>
      <c r="D27" s="11">
        <v>3.3</v>
      </c>
      <c r="E27" s="5" t="s">
        <v>100</v>
      </c>
      <c r="F27" s="4" t="s">
        <v>68</v>
      </c>
      <c r="G27" s="3" t="s">
        <v>86</v>
      </c>
    </row>
    <row r="28" spans="1:7" ht="45" x14ac:dyDescent="0.25">
      <c r="A28" s="23"/>
      <c r="B28" s="14" t="s">
        <v>124</v>
      </c>
      <c r="C28" s="14" t="s">
        <v>142</v>
      </c>
      <c r="D28" s="16">
        <v>3.3</v>
      </c>
      <c r="E28" s="5" t="s">
        <v>94</v>
      </c>
      <c r="F28" s="19" t="s">
        <v>117</v>
      </c>
      <c r="G28" s="3" t="s">
        <v>86</v>
      </c>
    </row>
    <row r="29" spans="1:7" ht="45" x14ac:dyDescent="0.25">
      <c r="A29" s="24"/>
      <c r="B29" s="12"/>
      <c r="C29" s="12"/>
      <c r="D29" s="12"/>
      <c r="E29" s="6"/>
      <c r="F29" s="10" t="s">
        <v>118</v>
      </c>
      <c r="G29" s="3" t="s">
        <v>86</v>
      </c>
    </row>
    <row r="30" spans="1:7" ht="30" x14ac:dyDescent="0.25">
      <c r="A30" s="24"/>
      <c r="B30" s="12"/>
      <c r="C30" s="12"/>
      <c r="D30" s="17"/>
      <c r="E30" s="6"/>
      <c r="F30" s="19" t="s">
        <v>10</v>
      </c>
      <c r="G30" s="3" t="s">
        <v>86</v>
      </c>
    </row>
    <row r="31" spans="1:7" ht="30" customHeight="1" x14ac:dyDescent="0.25">
      <c r="A31" s="24"/>
      <c r="B31" s="12"/>
      <c r="C31" s="12"/>
      <c r="D31" s="17"/>
      <c r="E31" s="6"/>
      <c r="F31" s="19" t="s">
        <v>11</v>
      </c>
      <c r="G31" s="3" t="s">
        <v>86</v>
      </c>
    </row>
    <row r="32" spans="1:7" ht="30" customHeight="1" x14ac:dyDescent="0.25">
      <c r="A32" s="24"/>
      <c r="B32" s="12"/>
      <c r="C32" s="12"/>
      <c r="D32" s="17"/>
      <c r="E32" s="6"/>
      <c r="F32" s="19" t="s">
        <v>12</v>
      </c>
      <c r="G32" s="3" t="s">
        <v>86</v>
      </c>
    </row>
    <row r="33" spans="1:7" ht="30" customHeight="1" x14ac:dyDescent="0.25">
      <c r="A33" s="24"/>
      <c r="B33" s="12"/>
      <c r="C33" s="12"/>
      <c r="D33" s="17"/>
      <c r="E33" s="6"/>
      <c r="F33" s="19" t="s">
        <v>13</v>
      </c>
      <c r="G33" s="3" t="s">
        <v>86</v>
      </c>
    </row>
    <row r="34" spans="1:7" ht="26.25" customHeight="1" x14ac:dyDescent="0.25">
      <c r="A34" s="24"/>
      <c r="B34" s="12"/>
      <c r="C34" s="12"/>
      <c r="D34" s="17"/>
      <c r="E34" s="6"/>
      <c r="F34" s="19" t="s">
        <v>14</v>
      </c>
      <c r="G34" s="3" t="s">
        <v>86</v>
      </c>
    </row>
    <row r="35" spans="1:7" ht="30" x14ac:dyDescent="0.25">
      <c r="A35" s="24"/>
      <c r="B35" s="12"/>
      <c r="C35" s="12"/>
      <c r="D35" s="17"/>
      <c r="E35" s="6"/>
      <c r="F35" s="19" t="s">
        <v>15</v>
      </c>
      <c r="G35" s="3" t="s">
        <v>86</v>
      </c>
    </row>
    <row r="36" spans="1:7" ht="28.5" customHeight="1" x14ac:dyDescent="0.25">
      <c r="A36" s="24"/>
      <c r="B36" s="12"/>
      <c r="C36" s="12"/>
      <c r="D36" s="17"/>
      <c r="E36" s="6"/>
      <c r="F36" s="19" t="s">
        <v>16</v>
      </c>
      <c r="G36" s="3" t="s">
        <v>86</v>
      </c>
    </row>
    <row r="37" spans="1:7" ht="28.5" customHeight="1" x14ac:dyDescent="0.25">
      <c r="A37" s="24"/>
      <c r="B37" s="12"/>
      <c r="C37" s="12"/>
      <c r="D37" s="17"/>
      <c r="E37" s="6"/>
      <c r="F37" s="19" t="s">
        <v>17</v>
      </c>
      <c r="G37" s="3" t="s">
        <v>86</v>
      </c>
    </row>
    <row r="38" spans="1:7" ht="28.5" customHeight="1" x14ac:dyDescent="0.25">
      <c r="A38" s="24"/>
      <c r="B38" s="12"/>
      <c r="C38" s="12"/>
      <c r="D38" s="17"/>
      <c r="E38" s="6"/>
      <c r="F38" s="19" t="s">
        <v>18</v>
      </c>
      <c r="G38" s="3" t="s">
        <v>86</v>
      </c>
    </row>
    <row r="39" spans="1:7" ht="28.5" customHeight="1" x14ac:dyDescent="0.25">
      <c r="A39" s="24"/>
      <c r="B39" s="12"/>
      <c r="C39" s="12"/>
      <c r="D39" s="17"/>
      <c r="E39" s="6"/>
      <c r="F39" s="19" t="s">
        <v>19</v>
      </c>
      <c r="G39" s="3" t="s">
        <v>86</v>
      </c>
    </row>
    <row r="40" spans="1:7" ht="42.75" customHeight="1" x14ac:dyDescent="0.25">
      <c r="A40" s="24"/>
      <c r="B40" s="12"/>
      <c r="C40" s="12"/>
      <c r="D40" s="17"/>
      <c r="E40" s="6"/>
      <c r="F40" s="19" t="s">
        <v>20</v>
      </c>
      <c r="G40" s="3" t="s">
        <v>86</v>
      </c>
    </row>
    <row r="41" spans="1:7" ht="29.25" customHeight="1" x14ac:dyDescent="0.25">
      <c r="A41" s="24"/>
      <c r="B41" s="12"/>
      <c r="C41" s="12"/>
      <c r="D41" s="17"/>
      <c r="E41" s="6"/>
      <c r="F41" s="19" t="s">
        <v>21</v>
      </c>
      <c r="G41" s="3" t="s">
        <v>86</v>
      </c>
    </row>
    <row r="42" spans="1:7" ht="29.25" customHeight="1" x14ac:dyDescent="0.25">
      <c r="A42" s="24"/>
      <c r="B42" s="12"/>
      <c r="C42" s="12"/>
      <c r="D42" s="17"/>
      <c r="E42" s="6"/>
      <c r="F42" s="19" t="s">
        <v>22</v>
      </c>
      <c r="G42" s="3" t="s">
        <v>86</v>
      </c>
    </row>
    <row r="43" spans="1:7" ht="29.25" customHeight="1" x14ac:dyDescent="0.25">
      <c r="A43" s="24"/>
      <c r="B43" s="12"/>
      <c r="C43" s="12"/>
      <c r="D43" s="17"/>
      <c r="E43" s="6"/>
      <c r="F43" s="19" t="s">
        <v>23</v>
      </c>
      <c r="G43" s="3" t="s">
        <v>86</v>
      </c>
    </row>
    <row r="44" spans="1:7" ht="29.25" customHeight="1" x14ac:dyDescent="0.25">
      <c r="A44" s="24"/>
      <c r="B44" s="12"/>
      <c r="C44" s="12"/>
      <c r="D44" s="17"/>
      <c r="E44" s="6"/>
      <c r="F44" s="19" t="s">
        <v>24</v>
      </c>
      <c r="G44" s="3" t="s">
        <v>86</v>
      </c>
    </row>
    <row r="45" spans="1:7" ht="29.25" customHeight="1" x14ac:dyDescent="0.25">
      <c r="A45" s="24"/>
      <c r="B45" s="12"/>
      <c r="C45" s="12"/>
      <c r="D45" s="17"/>
      <c r="E45" s="6"/>
      <c r="F45" s="19" t="s">
        <v>25</v>
      </c>
      <c r="G45" s="3" t="s">
        <v>86</v>
      </c>
    </row>
    <row r="46" spans="1:7" ht="29.25" customHeight="1" x14ac:dyDescent="0.25">
      <c r="A46" s="24"/>
      <c r="B46" s="12"/>
      <c r="C46" s="12"/>
      <c r="D46" s="17"/>
      <c r="E46" s="6"/>
      <c r="F46" s="19" t="s">
        <v>26</v>
      </c>
      <c r="G46" s="3" t="s">
        <v>86</v>
      </c>
    </row>
    <row r="47" spans="1:7" ht="29.25" customHeight="1" x14ac:dyDescent="0.25">
      <c r="A47" s="24"/>
      <c r="B47" s="12"/>
      <c r="C47" s="12"/>
      <c r="D47" s="17"/>
      <c r="E47" s="6"/>
      <c r="F47" s="19" t="s">
        <v>27</v>
      </c>
      <c r="G47" s="3" t="s">
        <v>86</v>
      </c>
    </row>
    <row r="48" spans="1:7" ht="44.25" customHeight="1" x14ac:dyDescent="0.25">
      <c r="A48" s="24"/>
      <c r="B48" s="12"/>
      <c r="C48" s="12"/>
      <c r="D48" s="17"/>
      <c r="E48" s="6"/>
      <c r="F48" s="19" t="s">
        <v>28</v>
      </c>
      <c r="G48" s="3" t="s">
        <v>86</v>
      </c>
    </row>
    <row r="49" spans="1:7" ht="27.75" customHeight="1" x14ac:dyDescent="0.25">
      <c r="A49" s="24"/>
      <c r="B49" s="12"/>
      <c r="C49" s="12"/>
      <c r="D49" s="17"/>
      <c r="E49" s="6"/>
      <c r="F49" s="19" t="s">
        <v>29</v>
      </c>
      <c r="G49" s="3" t="s">
        <v>86</v>
      </c>
    </row>
    <row r="50" spans="1:7" ht="27.75" customHeight="1" x14ac:dyDescent="0.25">
      <c r="A50" s="24"/>
      <c r="B50" s="12"/>
      <c r="C50" s="12"/>
      <c r="D50" s="17"/>
      <c r="E50" s="6"/>
      <c r="F50" s="19" t="s">
        <v>30</v>
      </c>
      <c r="G50" s="3" t="s">
        <v>86</v>
      </c>
    </row>
    <row r="51" spans="1:7" ht="27.75" customHeight="1" x14ac:dyDescent="0.25">
      <c r="A51" s="24"/>
      <c r="B51" s="12"/>
      <c r="C51" s="12"/>
      <c r="D51" s="17"/>
      <c r="E51" s="6"/>
      <c r="F51" s="19" t="s">
        <v>31</v>
      </c>
      <c r="G51" s="3" t="s">
        <v>86</v>
      </c>
    </row>
    <row r="52" spans="1:7" ht="27.75" customHeight="1" x14ac:dyDescent="0.25">
      <c r="A52" s="24"/>
      <c r="B52" s="12"/>
      <c r="C52" s="12"/>
      <c r="D52" s="17"/>
      <c r="E52" s="6"/>
      <c r="F52" s="19" t="s">
        <v>32</v>
      </c>
      <c r="G52" s="3" t="s">
        <v>86</v>
      </c>
    </row>
    <row r="53" spans="1:7" ht="28.5" customHeight="1" x14ac:dyDescent="0.25">
      <c r="A53" s="24"/>
      <c r="B53" s="12"/>
      <c r="C53" s="12"/>
      <c r="D53" s="17"/>
      <c r="E53" s="6"/>
      <c r="F53" s="19" t="s">
        <v>33</v>
      </c>
      <c r="G53" s="3" t="s">
        <v>86</v>
      </c>
    </row>
    <row r="54" spans="1:7" ht="41.25" customHeight="1" x14ac:dyDescent="0.25">
      <c r="A54" s="24"/>
      <c r="B54" s="12"/>
      <c r="C54" s="12"/>
      <c r="D54" s="17"/>
      <c r="E54" s="6"/>
      <c r="F54" s="19" t="s">
        <v>34</v>
      </c>
      <c r="G54" s="3" t="s">
        <v>86</v>
      </c>
    </row>
    <row r="55" spans="1:7" ht="73.5" customHeight="1" x14ac:dyDescent="0.25">
      <c r="A55" s="24"/>
      <c r="B55" s="12"/>
      <c r="C55" s="12"/>
      <c r="D55" s="17"/>
      <c r="E55" s="6"/>
      <c r="F55" s="4" t="s">
        <v>72</v>
      </c>
      <c r="G55" s="3" t="s">
        <v>86</v>
      </c>
    </row>
    <row r="56" spans="1:7" ht="118.5" customHeight="1" x14ac:dyDescent="0.25">
      <c r="A56" s="25"/>
      <c r="B56" s="15"/>
      <c r="C56" s="15"/>
      <c r="D56" s="18"/>
      <c r="E56" s="7"/>
      <c r="F56" s="19" t="s">
        <v>35</v>
      </c>
      <c r="G56" s="3" t="s">
        <v>86</v>
      </c>
    </row>
    <row r="57" spans="1:7" ht="71.25" customHeight="1" x14ac:dyDescent="0.25">
      <c r="A57" s="22"/>
      <c r="B57" s="11" t="s">
        <v>125</v>
      </c>
      <c r="C57" s="11">
        <v>16</v>
      </c>
      <c r="D57" s="11">
        <v>3.3</v>
      </c>
      <c r="E57" s="4" t="s">
        <v>7</v>
      </c>
      <c r="F57" s="4"/>
      <c r="G57" s="3" t="s">
        <v>80</v>
      </c>
    </row>
    <row r="58" spans="1:7" ht="75.75" customHeight="1" x14ac:dyDescent="0.25">
      <c r="A58" s="23"/>
      <c r="B58" s="14" t="s">
        <v>126</v>
      </c>
      <c r="C58" s="14">
        <v>18</v>
      </c>
      <c r="D58" s="14" t="s">
        <v>39</v>
      </c>
      <c r="E58" s="5" t="s">
        <v>104</v>
      </c>
      <c r="F58" s="4" t="s">
        <v>73</v>
      </c>
      <c r="G58" s="3" t="s">
        <v>80</v>
      </c>
    </row>
    <row r="59" spans="1:7" ht="63.75" customHeight="1" x14ac:dyDescent="0.25">
      <c r="A59" s="24"/>
      <c r="B59" s="12"/>
      <c r="C59" s="12"/>
      <c r="D59" s="12"/>
      <c r="E59" s="6"/>
      <c r="F59" s="4" t="s">
        <v>56</v>
      </c>
      <c r="G59" s="3" t="s">
        <v>80</v>
      </c>
    </row>
    <row r="60" spans="1:7" ht="63.75" customHeight="1" x14ac:dyDescent="0.25">
      <c r="A60" s="25"/>
      <c r="B60" s="15"/>
      <c r="C60" s="15"/>
      <c r="D60" s="15"/>
      <c r="E60" s="7"/>
      <c r="F60" s="4" t="s">
        <v>55</v>
      </c>
      <c r="G60" s="3" t="s">
        <v>80</v>
      </c>
    </row>
    <row r="61" spans="1:7" ht="58.5" customHeight="1" x14ac:dyDescent="0.25">
      <c r="A61" s="22"/>
      <c r="B61" s="11" t="s">
        <v>127</v>
      </c>
      <c r="C61" s="11">
        <v>3</v>
      </c>
      <c r="D61" s="11" t="s">
        <v>81</v>
      </c>
      <c r="E61" s="4" t="s">
        <v>64</v>
      </c>
      <c r="F61" s="4" t="s">
        <v>82</v>
      </c>
      <c r="G61" s="3" t="s">
        <v>80</v>
      </c>
    </row>
    <row r="62" spans="1:7" ht="27.75" customHeight="1" x14ac:dyDescent="0.25">
      <c r="A62" s="22"/>
      <c r="B62" s="11" t="s">
        <v>128</v>
      </c>
      <c r="C62" s="11">
        <v>3</v>
      </c>
      <c r="D62" s="11">
        <v>3.5</v>
      </c>
      <c r="E62" s="4" t="s">
        <v>36</v>
      </c>
      <c r="F62" s="4"/>
      <c r="G62" s="3" t="s">
        <v>80</v>
      </c>
    </row>
    <row r="63" spans="1:7" ht="72.75" customHeight="1" x14ac:dyDescent="0.25">
      <c r="A63" s="22"/>
      <c r="B63" s="11" t="s">
        <v>129</v>
      </c>
      <c r="C63" s="11">
        <v>3</v>
      </c>
      <c r="D63" s="11" t="s">
        <v>40</v>
      </c>
      <c r="E63" s="4" t="s">
        <v>8</v>
      </c>
      <c r="F63" s="4" t="s">
        <v>37</v>
      </c>
      <c r="G63" s="3" t="s">
        <v>80</v>
      </c>
    </row>
    <row r="64" spans="1:7" ht="60" x14ac:dyDescent="0.25">
      <c r="A64" s="23"/>
      <c r="B64" s="14" t="s">
        <v>130</v>
      </c>
      <c r="C64" s="14">
        <v>3</v>
      </c>
      <c r="D64" s="14">
        <v>2.2000000000000002</v>
      </c>
      <c r="E64" s="5" t="s">
        <v>83</v>
      </c>
      <c r="F64" s="4" t="s">
        <v>74</v>
      </c>
      <c r="G64" s="3" t="s">
        <v>80</v>
      </c>
    </row>
    <row r="65" spans="1:7" ht="57.75" customHeight="1" x14ac:dyDescent="0.25">
      <c r="A65" s="25"/>
      <c r="B65" s="15"/>
      <c r="C65" s="15"/>
      <c r="D65" s="15"/>
      <c r="E65" s="7"/>
      <c r="F65" s="4" t="s">
        <v>71</v>
      </c>
      <c r="G65" s="3" t="s">
        <v>80</v>
      </c>
    </row>
    <row r="66" spans="1:7" ht="88.5" customHeight="1" x14ac:dyDescent="0.25">
      <c r="A66" s="23"/>
      <c r="B66" s="14" t="s">
        <v>131</v>
      </c>
      <c r="C66" s="14" t="s">
        <v>84</v>
      </c>
      <c r="D66" s="14">
        <v>2.2000000000000002</v>
      </c>
      <c r="E66" s="8" t="s">
        <v>63</v>
      </c>
      <c r="F66" s="8" t="s">
        <v>41</v>
      </c>
      <c r="G66" s="3" t="s">
        <v>80</v>
      </c>
    </row>
    <row r="67" spans="1:7" ht="28.5" customHeight="1" x14ac:dyDescent="0.25">
      <c r="A67" s="22"/>
      <c r="B67" s="11" t="s">
        <v>132</v>
      </c>
      <c r="C67" s="11">
        <v>5</v>
      </c>
      <c r="D67" s="11">
        <v>3.6</v>
      </c>
      <c r="E67" s="9" t="s">
        <v>85</v>
      </c>
      <c r="F67" s="4" t="s">
        <v>44</v>
      </c>
      <c r="G67" s="3" t="s">
        <v>80</v>
      </c>
    </row>
    <row r="68" spans="1:7" ht="75" customHeight="1" x14ac:dyDescent="0.25">
      <c r="A68" s="22"/>
      <c r="B68" s="11" t="s">
        <v>133</v>
      </c>
      <c r="C68" s="11">
        <v>3</v>
      </c>
      <c r="D68" s="11"/>
      <c r="E68" s="4" t="s">
        <v>119</v>
      </c>
      <c r="F68" s="4"/>
      <c r="G68" s="3" t="s">
        <v>80</v>
      </c>
    </row>
    <row r="69" spans="1:7" ht="27" customHeight="1" x14ac:dyDescent="0.25">
      <c r="A69" s="22"/>
      <c r="B69" s="11" t="s">
        <v>134</v>
      </c>
      <c r="C69" s="11" t="s">
        <v>106</v>
      </c>
      <c r="D69" s="11"/>
      <c r="E69" s="9" t="s">
        <v>58</v>
      </c>
      <c r="F69" s="4"/>
      <c r="G69" s="3" t="s">
        <v>86</v>
      </c>
    </row>
    <row r="70" spans="1:7" ht="41.25" customHeight="1" x14ac:dyDescent="0.25">
      <c r="A70" s="22"/>
      <c r="B70" s="11" t="s">
        <v>135</v>
      </c>
      <c r="C70" s="11" t="s">
        <v>105</v>
      </c>
      <c r="D70" s="11"/>
      <c r="E70" s="9" t="s">
        <v>57</v>
      </c>
      <c r="F70" s="4"/>
      <c r="G70" s="3" t="s">
        <v>86</v>
      </c>
    </row>
    <row r="71" spans="1:7" ht="41.25" customHeight="1" x14ac:dyDescent="0.25">
      <c r="A71" s="22"/>
      <c r="B71" s="11" t="s">
        <v>136</v>
      </c>
      <c r="C71" s="11" t="s">
        <v>107</v>
      </c>
      <c r="D71" s="11"/>
      <c r="E71" s="9" t="s">
        <v>62</v>
      </c>
      <c r="F71" s="4"/>
      <c r="G71" s="3" t="s">
        <v>86</v>
      </c>
    </row>
    <row r="72" spans="1:7" ht="27" customHeight="1" x14ac:dyDescent="0.25">
      <c r="A72" s="22"/>
      <c r="B72" s="11" t="s">
        <v>137</v>
      </c>
      <c r="C72" s="11" t="s">
        <v>108</v>
      </c>
      <c r="D72" s="11"/>
      <c r="E72" s="9" t="s">
        <v>59</v>
      </c>
      <c r="F72" s="4"/>
      <c r="G72" s="3" t="s">
        <v>86</v>
      </c>
    </row>
    <row r="73" spans="1:7" ht="42" customHeight="1" x14ac:dyDescent="0.25">
      <c r="A73" s="23"/>
      <c r="B73" s="14" t="s">
        <v>138</v>
      </c>
      <c r="C73" s="14">
        <v>6</v>
      </c>
      <c r="D73" s="14"/>
      <c r="E73" s="5" t="s">
        <v>161</v>
      </c>
      <c r="F73" s="4" t="s">
        <v>45</v>
      </c>
      <c r="G73" s="3" t="s">
        <v>87</v>
      </c>
    </row>
    <row r="74" spans="1:7" ht="30" x14ac:dyDescent="0.25">
      <c r="A74" s="25"/>
      <c r="B74" s="15"/>
      <c r="C74" s="15"/>
      <c r="D74" s="15"/>
      <c r="E74" s="7"/>
      <c r="F74" s="4" t="s">
        <v>46</v>
      </c>
      <c r="G74" s="3" t="s">
        <v>87</v>
      </c>
    </row>
    <row r="75" spans="1:7" ht="42.75" customHeight="1" x14ac:dyDescent="0.25">
      <c r="A75" s="23"/>
      <c r="B75" s="14" t="s">
        <v>143</v>
      </c>
      <c r="C75" s="14" t="s">
        <v>52</v>
      </c>
      <c r="D75" s="14"/>
      <c r="E75" s="5" t="s">
        <v>109</v>
      </c>
      <c r="F75" s="4" t="s">
        <v>75</v>
      </c>
      <c r="G75" s="3" t="s">
        <v>87</v>
      </c>
    </row>
    <row r="76" spans="1:7" ht="59.25" customHeight="1" x14ac:dyDescent="0.25">
      <c r="A76" s="24"/>
      <c r="B76" s="12"/>
      <c r="C76" s="12"/>
      <c r="D76" s="12"/>
      <c r="E76" s="6"/>
      <c r="F76" s="4" t="s">
        <v>47</v>
      </c>
      <c r="G76" s="3" t="s">
        <v>87</v>
      </c>
    </row>
    <row r="77" spans="1:7" ht="56.25" customHeight="1" x14ac:dyDescent="0.25">
      <c r="A77" s="24"/>
      <c r="B77" s="12"/>
      <c r="C77" s="12"/>
      <c r="D77" s="12"/>
      <c r="E77" s="6"/>
      <c r="F77" s="4" t="s">
        <v>48</v>
      </c>
      <c r="G77" s="3" t="s">
        <v>87</v>
      </c>
    </row>
    <row r="78" spans="1:7" ht="45" x14ac:dyDescent="0.25">
      <c r="A78" s="24"/>
      <c r="B78" s="12"/>
      <c r="C78" s="12"/>
      <c r="D78" s="12"/>
      <c r="E78" s="6"/>
      <c r="F78" s="4" t="s">
        <v>49</v>
      </c>
      <c r="G78" s="3" t="s">
        <v>87</v>
      </c>
    </row>
    <row r="79" spans="1:7" ht="27" customHeight="1" x14ac:dyDescent="0.25">
      <c r="A79" s="24"/>
      <c r="B79" s="12"/>
      <c r="C79" s="12"/>
      <c r="D79" s="12"/>
      <c r="E79" s="6"/>
      <c r="F79" s="4" t="s">
        <v>50</v>
      </c>
      <c r="G79" s="3" t="s">
        <v>87</v>
      </c>
    </row>
    <row r="80" spans="1:7" ht="71.25" customHeight="1" x14ac:dyDescent="0.25">
      <c r="A80" s="24"/>
      <c r="B80" s="12"/>
      <c r="C80" s="12"/>
      <c r="D80" s="12"/>
      <c r="E80" s="6"/>
      <c r="F80" s="4" t="s">
        <v>51</v>
      </c>
      <c r="G80" s="3" t="s">
        <v>87</v>
      </c>
    </row>
    <row r="81" spans="1:7" ht="73.5" customHeight="1" x14ac:dyDescent="0.25">
      <c r="A81" s="24"/>
      <c r="B81" s="12"/>
      <c r="C81" s="12"/>
      <c r="D81" s="12"/>
      <c r="E81" s="6"/>
      <c r="F81" s="4" t="s">
        <v>76</v>
      </c>
      <c r="G81" s="3" t="s">
        <v>87</v>
      </c>
    </row>
    <row r="82" spans="1:7" ht="27.75" customHeight="1" x14ac:dyDescent="0.25">
      <c r="A82" s="25"/>
      <c r="B82" s="15"/>
      <c r="C82" s="15"/>
      <c r="D82" s="15"/>
      <c r="E82" s="7"/>
      <c r="F82" s="4" t="s">
        <v>77</v>
      </c>
      <c r="G82" s="3" t="s">
        <v>87</v>
      </c>
    </row>
    <row r="83" spans="1:7" ht="27" customHeight="1" x14ac:dyDescent="0.25">
      <c r="A83" s="22"/>
      <c r="B83" s="11" t="s">
        <v>144</v>
      </c>
      <c r="C83" s="11">
        <v>9</v>
      </c>
      <c r="D83" s="11"/>
      <c r="E83" s="4" t="s">
        <v>5</v>
      </c>
      <c r="F83" s="4"/>
      <c r="G83" s="3" t="s">
        <v>88</v>
      </c>
    </row>
    <row r="84" spans="1:7" ht="75" x14ac:dyDescent="0.25">
      <c r="A84" s="22"/>
      <c r="B84" s="11" t="s">
        <v>145</v>
      </c>
      <c r="C84" s="11">
        <v>9</v>
      </c>
      <c r="D84" s="11"/>
      <c r="E84" s="4" t="s">
        <v>139</v>
      </c>
      <c r="F84" s="4"/>
      <c r="G84" s="3" t="s">
        <v>87</v>
      </c>
    </row>
    <row r="85" spans="1:7" ht="55.5" customHeight="1" x14ac:dyDescent="0.25">
      <c r="A85" s="22"/>
      <c r="B85" s="11" t="s">
        <v>152</v>
      </c>
      <c r="C85" s="11">
        <v>9</v>
      </c>
      <c r="D85" s="11"/>
      <c r="E85" s="4" t="s">
        <v>140</v>
      </c>
      <c r="F85" s="4"/>
      <c r="G85" s="3" t="s">
        <v>87</v>
      </c>
    </row>
    <row r="86" spans="1:7" ht="57" customHeight="1" x14ac:dyDescent="0.25">
      <c r="A86" s="22"/>
      <c r="B86" s="11" t="s">
        <v>153</v>
      </c>
      <c r="C86" s="11"/>
      <c r="D86" s="11" t="s">
        <v>42</v>
      </c>
      <c r="E86" s="4" t="s">
        <v>38</v>
      </c>
      <c r="F86" s="4"/>
      <c r="G86" s="3" t="s">
        <v>87</v>
      </c>
    </row>
  </sheetData>
  <mergeCells count="6">
    <mergeCell ref="D2:E2"/>
    <mergeCell ref="D7:E7"/>
    <mergeCell ref="D6:E6"/>
    <mergeCell ref="D5:E5"/>
    <mergeCell ref="D4:E4"/>
    <mergeCell ref="D3:E3"/>
  </mergeCells>
  <pageMargins left="0.45" right="0.45" top="0.5" bottom="0.5" header="0.3" footer="0"/>
  <pageSetup scale="70" fitToHeight="100" orientation="landscape" r:id="rId1"/>
  <headerFooter>
    <oddFooter>&amp;L&amp;8&amp;F&amp;C&amp;P of &amp;N&amp;R&amp;8As of 12/15/2017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78C5-ECAD-4C8D-9C2E-E864640CC75D}">
  <sheetPr>
    <pageSetUpPr fitToPage="1"/>
  </sheetPr>
  <dimension ref="A1:G29"/>
  <sheetViews>
    <sheetView showGridLines="0" tabSelected="1" view="pageLayout" topLeftCell="A17" zoomScaleNormal="100" workbookViewId="0">
      <selection activeCell="D23" sqref="D23"/>
    </sheetView>
  </sheetViews>
  <sheetFormatPr defaultColWidth="9.140625" defaultRowHeight="15" x14ac:dyDescent="0.25"/>
  <cols>
    <col min="1" max="1" width="16.28515625" style="135" customWidth="1"/>
    <col min="2" max="2" width="21.5703125" style="94" customWidth="1"/>
    <col min="3" max="3" width="22.42578125" style="94" customWidth="1"/>
    <col min="4" max="4" width="48.42578125" style="137" customWidth="1"/>
    <col min="5" max="5" width="53.5703125" style="137" customWidth="1"/>
    <col min="6" max="6" width="20.28515625" style="85" customWidth="1"/>
    <col min="7" max="7" width="50.7109375" style="85" customWidth="1"/>
    <col min="8" max="16384" width="9.140625" style="85"/>
  </cols>
  <sheetData>
    <row r="1" spans="1:7" s="124" customFormat="1" ht="26.25" customHeight="1" x14ac:dyDescent="0.25">
      <c r="A1" s="122" t="s">
        <v>268</v>
      </c>
      <c r="B1" s="138"/>
      <c r="C1" s="72"/>
      <c r="E1" s="125"/>
    </row>
    <row r="2" spans="1:7" s="128" customFormat="1" ht="36.75" customHeight="1" x14ac:dyDescent="0.3">
      <c r="A2" s="126" t="s">
        <v>176</v>
      </c>
      <c r="B2" s="139"/>
      <c r="C2" s="169"/>
      <c r="D2" s="169"/>
      <c r="E2" s="140"/>
      <c r="F2" s="163" t="s">
        <v>267</v>
      </c>
      <c r="G2" s="144"/>
    </row>
    <row r="3" spans="1:7" s="128" customFormat="1" ht="36.75" customHeight="1" x14ac:dyDescent="0.4">
      <c r="A3" s="126" t="s">
        <v>177</v>
      </c>
      <c r="B3" s="139"/>
      <c r="C3" s="170"/>
      <c r="D3" s="170"/>
      <c r="E3" s="141"/>
    </row>
    <row r="4" spans="1:7" s="128" customFormat="1" ht="36.75" customHeight="1" x14ac:dyDescent="0.4">
      <c r="A4" s="126" t="s">
        <v>178</v>
      </c>
      <c r="B4" s="139"/>
      <c r="C4" s="170"/>
      <c r="D4" s="170"/>
      <c r="E4" s="141"/>
    </row>
    <row r="5" spans="1:7" s="128" customFormat="1" ht="36.75" customHeight="1" x14ac:dyDescent="0.4">
      <c r="A5" s="126" t="s">
        <v>151</v>
      </c>
      <c r="B5" s="139"/>
      <c r="C5" s="170"/>
      <c r="D5" s="170"/>
      <c r="E5" s="141"/>
    </row>
    <row r="6" spans="1:7" s="132" customFormat="1" ht="26.25" x14ac:dyDescent="0.25">
      <c r="A6" s="129"/>
      <c r="B6" s="142"/>
      <c r="C6" s="129"/>
      <c r="D6" s="131"/>
      <c r="E6" s="143"/>
    </row>
    <row r="7" spans="1:7" s="132" customFormat="1" ht="26.25" x14ac:dyDescent="0.25">
      <c r="A7" s="122" t="s">
        <v>232</v>
      </c>
      <c r="B7" s="142"/>
      <c r="C7" s="129"/>
      <c r="D7" s="131"/>
      <c r="E7" s="143"/>
    </row>
    <row r="9" spans="1:7" s="134" customFormat="1" ht="106.5" customHeight="1" x14ac:dyDescent="0.25">
      <c r="A9" s="133" t="s">
        <v>69</v>
      </c>
      <c r="B9" s="73" t="s">
        <v>89</v>
      </c>
      <c r="C9" s="73" t="s">
        <v>4</v>
      </c>
      <c r="D9" s="73" t="s">
        <v>0</v>
      </c>
      <c r="E9" s="73" t="s">
        <v>179</v>
      </c>
      <c r="F9" s="73" t="s">
        <v>188</v>
      </c>
      <c r="G9" s="73" t="s">
        <v>233</v>
      </c>
    </row>
    <row r="10" spans="1:7" ht="90" x14ac:dyDescent="0.25">
      <c r="A10" s="92"/>
      <c r="B10" s="74" t="s">
        <v>95</v>
      </c>
      <c r="C10" s="74">
        <v>3.5</v>
      </c>
      <c r="D10" s="8" t="s">
        <v>266</v>
      </c>
      <c r="E10" s="8" t="s">
        <v>265</v>
      </c>
      <c r="F10" s="84" t="s">
        <v>259</v>
      </c>
      <c r="G10" s="84"/>
    </row>
    <row r="11" spans="1:7" ht="41.25" customHeight="1" x14ac:dyDescent="0.25">
      <c r="A11" s="92"/>
      <c r="B11" s="74" t="s">
        <v>96</v>
      </c>
      <c r="C11" s="74"/>
      <c r="D11" s="8" t="s">
        <v>264</v>
      </c>
      <c r="E11" s="8" t="s">
        <v>180</v>
      </c>
      <c r="F11" s="84" t="s">
        <v>259</v>
      </c>
      <c r="G11" s="84"/>
    </row>
    <row r="12" spans="1:7" ht="57" customHeight="1" x14ac:dyDescent="0.25">
      <c r="A12" s="81"/>
      <c r="B12" s="75" t="s">
        <v>111</v>
      </c>
      <c r="C12" s="75" t="s">
        <v>42</v>
      </c>
      <c r="D12" s="8" t="s">
        <v>38</v>
      </c>
      <c r="E12" s="8" t="s">
        <v>234</v>
      </c>
      <c r="F12" s="84" t="s">
        <v>231</v>
      </c>
      <c r="G12" s="84"/>
    </row>
    <row r="13" spans="1:7" ht="42" customHeight="1" x14ac:dyDescent="0.25">
      <c r="A13" s="81"/>
      <c r="B13" s="148" t="s">
        <v>112</v>
      </c>
      <c r="C13" s="75" t="s">
        <v>229</v>
      </c>
      <c r="D13" s="161" t="s">
        <v>228</v>
      </c>
      <c r="E13" s="8" t="s">
        <v>227</v>
      </c>
      <c r="F13" s="145" t="s">
        <v>231</v>
      </c>
      <c r="G13" s="145"/>
    </row>
    <row r="14" spans="1:7" ht="66" customHeight="1" x14ac:dyDescent="0.25">
      <c r="A14" s="89"/>
      <c r="B14" s="149"/>
      <c r="C14" s="77"/>
      <c r="D14" s="162"/>
      <c r="E14" s="8" t="s">
        <v>218</v>
      </c>
      <c r="F14" s="146"/>
      <c r="G14" s="146"/>
    </row>
    <row r="15" spans="1:7" ht="105" x14ac:dyDescent="0.25">
      <c r="A15" s="86"/>
      <c r="B15" s="151" t="s">
        <v>113</v>
      </c>
      <c r="C15" s="76" t="s">
        <v>221</v>
      </c>
      <c r="D15" s="88" t="s">
        <v>263</v>
      </c>
      <c r="E15" s="83" t="s">
        <v>222</v>
      </c>
      <c r="F15" s="153" t="s">
        <v>259</v>
      </c>
      <c r="G15" s="146"/>
    </row>
    <row r="16" spans="1:7" ht="59.25" customHeight="1" x14ac:dyDescent="0.25">
      <c r="A16" s="92"/>
      <c r="B16" s="157" t="s">
        <v>114</v>
      </c>
      <c r="C16" s="121" t="s">
        <v>223</v>
      </c>
      <c r="D16" s="8" t="s">
        <v>248</v>
      </c>
      <c r="E16" s="8" t="s">
        <v>173</v>
      </c>
      <c r="F16" s="154" t="s">
        <v>231</v>
      </c>
      <c r="G16" s="84"/>
    </row>
    <row r="17" spans="1:7" ht="75" x14ac:dyDescent="0.25">
      <c r="A17" s="92"/>
      <c r="B17" s="157" t="s">
        <v>115</v>
      </c>
      <c r="C17" s="121" t="s">
        <v>220</v>
      </c>
      <c r="D17" s="8" t="s">
        <v>262</v>
      </c>
      <c r="E17" s="8" t="s">
        <v>173</v>
      </c>
      <c r="F17" s="154" t="s">
        <v>231</v>
      </c>
      <c r="G17" s="84"/>
    </row>
    <row r="18" spans="1:7" ht="45" x14ac:dyDescent="0.25">
      <c r="A18" s="92"/>
      <c r="B18" s="74" t="s">
        <v>116</v>
      </c>
      <c r="C18" s="74">
        <v>2.2000000000000002</v>
      </c>
      <c r="D18" s="8" t="s">
        <v>239</v>
      </c>
      <c r="E18" s="8" t="s">
        <v>173</v>
      </c>
      <c r="F18" s="154" t="s">
        <v>259</v>
      </c>
      <c r="G18" s="84"/>
    </row>
    <row r="19" spans="1:7" ht="104.25" customHeight="1" x14ac:dyDescent="0.25">
      <c r="A19" s="92"/>
      <c r="B19" s="74" t="s">
        <v>120</v>
      </c>
      <c r="C19" s="74">
        <v>3.3</v>
      </c>
      <c r="D19" s="8" t="s">
        <v>261</v>
      </c>
      <c r="E19" s="8" t="s">
        <v>67</v>
      </c>
      <c r="F19" s="154" t="s">
        <v>259</v>
      </c>
      <c r="G19" s="84"/>
    </row>
    <row r="20" spans="1:7" ht="104.25" customHeight="1" x14ac:dyDescent="0.25">
      <c r="A20" s="89"/>
      <c r="B20" s="74" t="s">
        <v>121</v>
      </c>
      <c r="C20" s="74"/>
      <c r="D20" s="91" t="s">
        <v>260</v>
      </c>
      <c r="E20" s="8" t="s">
        <v>67</v>
      </c>
      <c r="F20" s="154" t="s">
        <v>259</v>
      </c>
      <c r="G20" s="84"/>
    </row>
    <row r="21" spans="1:7" ht="104.25" customHeight="1" x14ac:dyDescent="0.25">
      <c r="A21" s="89"/>
      <c r="B21" s="74" t="s">
        <v>122</v>
      </c>
      <c r="C21" s="74"/>
      <c r="D21" s="91" t="s">
        <v>236</v>
      </c>
      <c r="E21" s="8" t="s">
        <v>174</v>
      </c>
      <c r="F21" s="84" t="s">
        <v>80</v>
      </c>
      <c r="G21" s="84"/>
    </row>
    <row r="22" spans="1:7" ht="130.5" customHeight="1" x14ac:dyDescent="0.25">
      <c r="A22" s="92"/>
      <c r="B22" s="74" t="s">
        <v>123</v>
      </c>
      <c r="C22" s="74">
        <v>2.2000000000000002</v>
      </c>
      <c r="D22" s="8" t="s">
        <v>237</v>
      </c>
      <c r="E22" s="8" t="s">
        <v>174</v>
      </c>
      <c r="F22" s="84" t="s">
        <v>80</v>
      </c>
      <c r="G22" s="84"/>
    </row>
    <row r="23" spans="1:7" ht="72.75" customHeight="1" x14ac:dyDescent="0.25">
      <c r="A23" s="92"/>
      <c r="B23" s="74" t="s">
        <v>124</v>
      </c>
      <c r="C23" s="74" t="s">
        <v>81</v>
      </c>
      <c r="D23" s="8" t="s">
        <v>258</v>
      </c>
      <c r="E23" s="8" t="s">
        <v>82</v>
      </c>
      <c r="F23" s="84" t="s">
        <v>80</v>
      </c>
      <c r="G23" s="84"/>
    </row>
    <row r="24" spans="1:7" ht="74.25" customHeight="1" x14ac:dyDescent="0.25">
      <c r="A24" s="92"/>
      <c r="B24" s="74" t="s">
        <v>125</v>
      </c>
      <c r="C24" s="74" t="s">
        <v>40</v>
      </c>
      <c r="D24" s="8" t="s">
        <v>8</v>
      </c>
      <c r="E24" s="8" t="s">
        <v>37</v>
      </c>
      <c r="F24" s="84" t="s">
        <v>80</v>
      </c>
      <c r="G24" s="84"/>
    </row>
    <row r="25" spans="1:7" ht="64.5" customHeight="1" x14ac:dyDescent="0.25">
      <c r="A25" s="81"/>
      <c r="B25" s="75" t="s">
        <v>126</v>
      </c>
      <c r="C25" s="78">
        <v>2.2000000000000002</v>
      </c>
      <c r="D25" s="173" t="s">
        <v>238</v>
      </c>
      <c r="E25" s="8" t="s">
        <v>74</v>
      </c>
      <c r="F25" s="84" t="s">
        <v>80</v>
      </c>
      <c r="G25" s="84"/>
    </row>
    <row r="26" spans="1:7" ht="45" x14ac:dyDescent="0.25">
      <c r="A26" s="86"/>
      <c r="B26" s="76"/>
      <c r="C26" s="79"/>
      <c r="D26" s="174"/>
      <c r="E26" s="8" t="s">
        <v>71</v>
      </c>
      <c r="F26" s="84" t="s">
        <v>80</v>
      </c>
      <c r="G26" s="84"/>
    </row>
    <row r="27" spans="1:7" ht="75" x14ac:dyDescent="0.25">
      <c r="A27" s="89"/>
      <c r="B27" s="77"/>
      <c r="C27" s="80"/>
      <c r="D27" s="175"/>
      <c r="E27" s="8" t="s">
        <v>235</v>
      </c>
      <c r="F27" s="84" t="s">
        <v>80</v>
      </c>
      <c r="G27" s="84"/>
    </row>
    <row r="28" spans="1:7" ht="60" x14ac:dyDescent="0.25">
      <c r="A28" s="92"/>
      <c r="B28" s="74" t="s">
        <v>127</v>
      </c>
      <c r="C28" s="74">
        <v>3.5</v>
      </c>
      <c r="D28" s="8" t="s">
        <v>257</v>
      </c>
      <c r="E28" s="8" t="s">
        <v>256</v>
      </c>
      <c r="F28" s="84" t="s">
        <v>80</v>
      </c>
      <c r="G28" s="84"/>
    </row>
    <row r="29" spans="1:7" ht="30" x14ac:dyDescent="0.25">
      <c r="A29" s="92"/>
      <c r="B29" s="74" t="s">
        <v>128</v>
      </c>
      <c r="C29" s="74">
        <v>3.6</v>
      </c>
      <c r="D29" s="8" t="s">
        <v>241</v>
      </c>
      <c r="E29" s="8" t="s">
        <v>255</v>
      </c>
      <c r="F29" s="84" t="s">
        <v>80</v>
      </c>
      <c r="G29" s="84"/>
    </row>
  </sheetData>
  <mergeCells count="5">
    <mergeCell ref="C2:D2"/>
    <mergeCell ref="C3:D3"/>
    <mergeCell ref="C4:D4"/>
    <mergeCell ref="C5:D5"/>
    <mergeCell ref="D25:D27"/>
  </mergeCells>
  <pageMargins left="0.45" right="0.45" top="0.5" bottom="0.5" header="0.3" footer="0"/>
  <pageSetup paperSize="3" scale="88" fitToHeight="0" orientation="landscape" r:id="rId1"/>
  <headerFooter>
    <oddFooter xml:space="preserve">&amp;L&amp;8&amp;F&amp;C&amp;12&amp;P of &amp;N&amp;R&amp;8Created 1/18/2019
Modified 2/08/2024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
  <sheetViews>
    <sheetView showGridLines="0" workbookViewId="0">
      <selection activeCell="G1" sqref="G1"/>
    </sheetView>
  </sheetViews>
  <sheetFormatPr defaultRowHeight="15" x14ac:dyDescent="0.25"/>
  <cols>
    <col min="1" max="1" width="11.140625" customWidth="1"/>
  </cols>
  <sheetData>
    <row r="1" spans="1:9" ht="18" x14ac:dyDescent="0.25">
      <c r="A1" s="40" t="s">
        <v>189</v>
      </c>
    </row>
    <row r="2" spans="1:9" ht="36.75" customHeight="1" x14ac:dyDescent="0.25"/>
    <row r="3" spans="1:9" ht="85.5" customHeight="1" x14ac:dyDescent="0.25">
      <c r="A3" s="176" t="s">
        <v>190</v>
      </c>
      <c r="B3" s="176"/>
      <c r="C3" s="176"/>
      <c r="D3" s="176"/>
      <c r="E3" s="176"/>
      <c r="F3" s="176"/>
      <c r="G3" s="176"/>
      <c r="H3" s="176"/>
      <c r="I3" s="176"/>
    </row>
    <row r="4" spans="1:9" ht="32.25" customHeight="1" thickBot="1" x14ac:dyDescent="0.3">
      <c r="A4" s="41"/>
      <c r="B4" s="41"/>
      <c r="C4" s="41"/>
      <c r="D4" s="41"/>
      <c r="E4" s="41"/>
      <c r="F4" s="41"/>
      <c r="G4" s="41"/>
      <c r="H4" s="41"/>
      <c r="I4" s="41"/>
    </row>
    <row r="7" spans="1:9" ht="30" customHeight="1" x14ac:dyDescent="0.25">
      <c r="A7" t="s">
        <v>155</v>
      </c>
      <c r="B7" s="42"/>
      <c r="C7" s="42"/>
      <c r="D7" s="42"/>
      <c r="E7" s="42"/>
    </row>
    <row r="8" spans="1:9" ht="30" customHeight="1" x14ac:dyDescent="0.25">
      <c r="A8" t="s">
        <v>156</v>
      </c>
      <c r="B8" s="43"/>
      <c r="C8" s="43"/>
      <c r="D8" s="43"/>
      <c r="E8" s="43"/>
    </row>
    <row r="9" spans="1:9" ht="30" customHeight="1" x14ac:dyDescent="0.25">
      <c r="A9" t="s">
        <v>157</v>
      </c>
      <c r="B9" s="43"/>
      <c r="C9" s="43"/>
      <c r="D9" s="43"/>
      <c r="E9" s="43"/>
    </row>
    <row r="10" spans="1:9" ht="30" customHeight="1" x14ac:dyDescent="0.25">
      <c r="A10" t="s">
        <v>158</v>
      </c>
      <c r="B10" s="43"/>
      <c r="C10" s="43"/>
      <c r="D10" s="43"/>
      <c r="E10" s="43"/>
    </row>
  </sheetData>
  <mergeCells count="1">
    <mergeCell ref="A3:I3"/>
  </mergeCells>
  <pageMargins left="1" right="1" top="1" bottom="1" header="0.3" footer="0.3"/>
  <pageSetup scale="98" orientation="portrait" r:id="rId1"/>
  <headerFooter>
    <oddFooter>&amp;L&amp;8&amp;F&amp;R&amp;8Created 1/18/2019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L34"/>
  <sheetViews>
    <sheetView workbookViewId="0">
      <selection activeCell="L34" sqref="L34"/>
    </sheetView>
  </sheetViews>
  <sheetFormatPr defaultRowHeight="15" x14ac:dyDescent="0.25"/>
  <sheetData>
    <row r="34" spans="12:12" x14ac:dyDescent="0.25">
      <c r="L34" s="159" t="s">
        <v>250</v>
      </c>
    </row>
  </sheetData>
  <pageMargins left="0.7" right="0.7" top="0.75" bottom="0.75" header="0.3" footer="0.3"/>
  <pageSetup orientation="portrait" r:id="rId1"/>
  <headerFooter>
    <oddFooter>&amp;L&amp;8&amp;F&amp;R&amp;8Created 1/18/2019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D65F-8856-4181-B3F0-F06D36EA2C7D}">
  <sheetPr>
    <pageSetUpPr fitToPage="1"/>
  </sheetPr>
  <dimension ref="A1:F76"/>
  <sheetViews>
    <sheetView showGridLines="0" topLeftCell="A49" workbookViewId="0">
      <selection activeCell="F77" sqref="F77"/>
    </sheetView>
  </sheetViews>
  <sheetFormatPr defaultRowHeight="15" x14ac:dyDescent="0.25"/>
  <cols>
    <col min="1" max="1" width="4.7109375" style="104" customWidth="1"/>
    <col min="2" max="2" width="43.140625" customWidth="1"/>
    <col min="3" max="3" width="75" customWidth="1"/>
    <col min="4" max="4" width="20.7109375" style="96" customWidth="1"/>
  </cols>
  <sheetData>
    <row r="1" spans="1:6" ht="22.5" x14ac:dyDescent="0.45">
      <c r="A1" s="95" t="s">
        <v>191</v>
      </c>
      <c r="B1" s="44"/>
    </row>
    <row r="2" spans="1:6" ht="15.75" x14ac:dyDescent="0.25">
      <c r="A2" s="97"/>
      <c r="B2" s="46"/>
    </row>
    <row r="3" spans="1:6" ht="30" customHeight="1" x14ac:dyDescent="0.25">
      <c r="A3" s="53" t="s">
        <v>192</v>
      </c>
      <c r="B3" s="53"/>
      <c r="C3" s="68"/>
      <c r="D3" s="98"/>
    </row>
    <row r="4" spans="1:6" ht="30" customHeight="1" x14ac:dyDescent="0.25">
      <c r="A4" s="53" t="s">
        <v>254</v>
      </c>
      <c r="B4" s="53"/>
      <c r="C4" s="69"/>
      <c r="D4" s="98"/>
    </row>
    <row r="5" spans="1:6" ht="30" customHeight="1" x14ac:dyDescent="0.25">
      <c r="A5" s="53" t="s">
        <v>181</v>
      </c>
      <c r="B5" s="53"/>
      <c r="C5" s="69"/>
      <c r="D5" s="98"/>
    </row>
    <row r="6" spans="1:6" ht="30" customHeight="1" x14ac:dyDescent="0.25">
      <c r="A6" s="53" t="s">
        <v>182</v>
      </c>
      <c r="B6" s="53"/>
      <c r="C6" s="69">
        <f>C4-C5</f>
        <v>0</v>
      </c>
      <c r="D6" s="98"/>
    </row>
    <row r="7" spans="1:6" ht="15.75" x14ac:dyDescent="0.25">
      <c r="A7" s="97"/>
      <c r="B7" s="46"/>
    </row>
    <row r="8" spans="1:6" ht="22.5" x14ac:dyDescent="0.45">
      <c r="A8" s="44" t="s">
        <v>171</v>
      </c>
      <c r="B8" s="46"/>
    </row>
    <row r="9" spans="1:6" ht="30" x14ac:dyDescent="0.25">
      <c r="A9" s="47" t="s">
        <v>193</v>
      </c>
      <c r="B9" s="47"/>
      <c r="C9" s="99"/>
      <c r="D9" s="56" t="s">
        <v>159</v>
      </c>
      <c r="E9" s="100"/>
      <c r="F9" s="100"/>
    </row>
    <row r="10" spans="1:6" x14ac:dyDescent="0.25">
      <c r="A10" s="48" t="s">
        <v>183</v>
      </c>
      <c r="B10" s="48"/>
      <c r="C10" s="45"/>
      <c r="D10" s="54"/>
      <c r="E10" s="45"/>
      <c r="F10" s="45"/>
    </row>
    <row r="11" spans="1:6" x14ac:dyDescent="0.25">
      <c r="A11" s="60" t="s">
        <v>167</v>
      </c>
      <c r="B11" s="63"/>
      <c r="C11" s="70"/>
      <c r="D11" s="64"/>
      <c r="E11" s="45"/>
      <c r="F11" s="45"/>
    </row>
    <row r="12" spans="1:6" x14ac:dyDescent="0.25">
      <c r="A12" s="60" t="s">
        <v>168</v>
      </c>
      <c r="B12" s="65"/>
      <c r="C12" s="70"/>
      <c r="D12" s="64"/>
      <c r="E12" s="45"/>
      <c r="F12" s="45"/>
    </row>
    <row r="13" spans="1:6" x14ac:dyDescent="0.25">
      <c r="A13" s="60" t="s">
        <v>169</v>
      </c>
      <c r="B13" s="65"/>
      <c r="C13" s="70"/>
      <c r="D13" s="64"/>
      <c r="E13" s="45"/>
      <c r="F13" s="45"/>
    </row>
    <row r="14" spans="1:6" x14ac:dyDescent="0.25">
      <c r="A14" s="61" t="s">
        <v>170</v>
      </c>
      <c r="B14" s="66"/>
      <c r="C14" s="71"/>
      <c r="D14" s="67"/>
      <c r="E14" s="45"/>
      <c r="F14" s="45"/>
    </row>
    <row r="15" spans="1:6" x14ac:dyDescent="0.25">
      <c r="A15" s="53"/>
      <c r="B15" s="50"/>
      <c r="C15" s="50" t="s">
        <v>194</v>
      </c>
      <c r="D15" s="54">
        <f>SUM(D11:D14)</f>
        <v>0</v>
      </c>
      <c r="E15" s="45"/>
      <c r="F15" s="45"/>
    </row>
    <row r="16" spans="1:6" x14ac:dyDescent="0.25">
      <c r="A16" s="48"/>
      <c r="B16" s="49"/>
      <c r="C16" s="45"/>
      <c r="D16" s="54"/>
      <c r="E16" s="45"/>
      <c r="F16" s="45"/>
    </row>
    <row r="17" spans="1:6" ht="30" x14ac:dyDescent="0.25">
      <c r="A17" s="47" t="s">
        <v>195</v>
      </c>
      <c r="B17" s="47"/>
      <c r="C17" s="99"/>
      <c r="D17" s="56" t="s">
        <v>159</v>
      </c>
      <c r="E17" s="45"/>
      <c r="F17" s="45"/>
    </row>
    <row r="18" spans="1:6" x14ac:dyDescent="0.25">
      <c r="A18" s="51" t="s">
        <v>196</v>
      </c>
      <c r="B18" s="48"/>
      <c r="C18" s="45"/>
      <c r="D18" s="54"/>
      <c r="E18" s="45"/>
      <c r="F18" s="45"/>
    </row>
    <row r="19" spans="1:6" x14ac:dyDescent="0.25">
      <c r="A19" s="60" t="s">
        <v>167</v>
      </c>
      <c r="B19" s="63" t="s">
        <v>187</v>
      </c>
      <c r="C19" s="70"/>
      <c r="D19" s="64"/>
      <c r="E19" s="45"/>
      <c r="F19" s="45"/>
    </row>
    <row r="20" spans="1:6" x14ac:dyDescent="0.25">
      <c r="A20" s="60" t="s">
        <v>168</v>
      </c>
      <c r="B20" s="65"/>
      <c r="C20" s="70"/>
      <c r="D20" s="64"/>
      <c r="E20" s="45"/>
      <c r="F20" s="45"/>
    </row>
    <row r="21" spans="1:6" x14ac:dyDescent="0.25">
      <c r="A21" s="60" t="s">
        <v>169</v>
      </c>
      <c r="B21" s="65"/>
      <c r="C21" s="70"/>
      <c r="D21" s="64"/>
      <c r="E21" s="45"/>
      <c r="F21" s="45"/>
    </row>
    <row r="22" spans="1:6" x14ac:dyDescent="0.25">
      <c r="A22" s="61" t="s">
        <v>170</v>
      </c>
      <c r="B22" s="66"/>
      <c r="C22" s="71"/>
      <c r="D22" s="67"/>
      <c r="E22" s="45"/>
      <c r="F22" s="45"/>
    </row>
    <row r="23" spans="1:6" x14ac:dyDescent="0.25">
      <c r="A23" s="53"/>
      <c r="B23" s="50"/>
      <c r="C23" s="50" t="s">
        <v>197</v>
      </c>
      <c r="D23" s="54">
        <f>SUM(D19:D22)</f>
        <v>0</v>
      </c>
      <c r="E23" s="45"/>
      <c r="F23" s="45"/>
    </row>
    <row r="24" spans="1:6" x14ac:dyDescent="0.25">
      <c r="A24" s="48"/>
      <c r="B24" s="49"/>
      <c r="C24" s="45"/>
      <c r="D24" s="54"/>
      <c r="E24" s="45"/>
      <c r="F24" s="45"/>
    </row>
    <row r="25" spans="1:6" x14ac:dyDescent="0.25">
      <c r="A25" s="48"/>
      <c r="B25" s="49"/>
      <c r="C25" s="45"/>
      <c r="D25" s="54"/>
      <c r="E25" s="45"/>
      <c r="F25" s="45"/>
    </row>
    <row r="26" spans="1:6" ht="30" x14ac:dyDescent="0.25">
      <c r="A26" s="47" t="s">
        <v>198</v>
      </c>
      <c r="B26" s="47"/>
      <c r="C26" s="99"/>
      <c r="D26" s="56" t="s">
        <v>159</v>
      </c>
      <c r="E26" s="45"/>
      <c r="F26" s="45"/>
    </row>
    <row r="27" spans="1:6" x14ac:dyDescent="0.25">
      <c r="A27" s="48" t="s">
        <v>199</v>
      </c>
      <c r="B27" s="48"/>
      <c r="C27" s="45"/>
      <c r="D27" s="54"/>
      <c r="E27" s="45"/>
      <c r="F27" s="45"/>
    </row>
    <row r="28" spans="1:6" x14ac:dyDescent="0.25">
      <c r="A28" s="60" t="s">
        <v>167</v>
      </c>
      <c r="B28" s="63"/>
      <c r="C28" s="70"/>
      <c r="D28" s="64"/>
      <c r="E28" s="45"/>
      <c r="F28" s="45"/>
    </row>
    <row r="29" spans="1:6" x14ac:dyDescent="0.25">
      <c r="A29" s="60" t="s">
        <v>168</v>
      </c>
      <c r="B29" s="65"/>
      <c r="C29" s="70"/>
      <c r="D29" s="64"/>
      <c r="E29" s="45"/>
      <c r="F29" s="45"/>
    </row>
    <row r="30" spans="1:6" x14ac:dyDescent="0.25">
      <c r="A30" s="61" t="s">
        <v>169</v>
      </c>
      <c r="B30" s="66"/>
      <c r="C30" s="71"/>
      <c r="D30" s="67"/>
      <c r="E30" s="45"/>
      <c r="F30" s="45"/>
    </row>
    <row r="31" spans="1:6" x14ac:dyDescent="0.25">
      <c r="A31" s="53"/>
      <c r="B31" s="50"/>
      <c r="C31" s="50" t="s">
        <v>200</v>
      </c>
      <c r="D31" s="54">
        <f>SUM(D28:D30)</f>
        <v>0</v>
      </c>
      <c r="E31" s="45"/>
      <c r="F31" s="45"/>
    </row>
    <row r="32" spans="1:6" x14ac:dyDescent="0.25">
      <c r="A32" s="48"/>
      <c r="B32" s="45"/>
      <c r="C32" s="45"/>
      <c r="D32" s="54"/>
      <c r="E32" s="45"/>
      <c r="F32" s="45"/>
    </row>
    <row r="33" spans="1:6" ht="30" x14ac:dyDescent="0.25">
      <c r="A33" s="47" t="s">
        <v>201</v>
      </c>
      <c r="B33" s="101"/>
      <c r="C33" s="99"/>
      <c r="D33" s="56" t="s">
        <v>159</v>
      </c>
      <c r="E33" s="45"/>
      <c r="F33" s="45"/>
    </row>
    <row r="34" spans="1:6" x14ac:dyDescent="0.25">
      <c r="A34" s="51" t="s">
        <v>184</v>
      </c>
      <c r="B34" s="45"/>
      <c r="C34" s="45"/>
      <c r="D34" s="54"/>
      <c r="E34" s="45"/>
      <c r="F34" s="45"/>
    </row>
    <row r="35" spans="1:6" x14ac:dyDescent="0.25">
      <c r="A35" s="60" t="s">
        <v>167</v>
      </c>
      <c r="B35" s="63"/>
      <c r="C35" s="70"/>
      <c r="D35" s="64"/>
      <c r="E35" s="45"/>
      <c r="F35" s="45"/>
    </row>
    <row r="36" spans="1:6" x14ac:dyDescent="0.25">
      <c r="A36" s="60" t="s">
        <v>168</v>
      </c>
      <c r="B36" s="65"/>
      <c r="C36" s="70"/>
      <c r="D36" s="64"/>
      <c r="E36" s="45"/>
      <c r="F36" s="45"/>
    </row>
    <row r="37" spans="1:6" x14ac:dyDescent="0.25">
      <c r="A37" s="61" t="s">
        <v>169</v>
      </c>
      <c r="B37" s="66"/>
      <c r="C37" s="71"/>
      <c r="D37" s="67"/>
      <c r="E37" s="45"/>
      <c r="F37" s="45"/>
    </row>
    <row r="38" spans="1:6" x14ac:dyDescent="0.25">
      <c r="A38" s="53"/>
      <c r="B38" s="50"/>
      <c r="C38" s="50" t="s">
        <v>162</v>
      </c>
      <c r="D38" s="54">
        <f>SUM(D35:D37)</f>
        <v>0</v>
      </c>
    </row>
    <row r="39" spans="1:6" x14ac:dyDescent="0.25">
      <c r="A39" s="53"/>
      <c r="B39" s="50"/>
      <c r="C39" s="45"/>
      <c r="D39" s="54"/>
    </row>
    <row r="40" spans="1:6" ht="30" x14ac:dyDescent="0.25">
      <c r="A40" s="47" t="s">
        <v>202</v>
      </c>
      <c r="B40" s="47"/>
      <c r="C40" s="99"/>
      <c r="D40" s="56" t="s">
        <v>159</v>
      </c>
    </row>
    <row r="41" spans="1:6" x14ac:dyDescent="0.25">
      <c r="A41" s="48" t="s">
        <v>203</v>
      </c>
      <c r="B41" s="48"/>
      <c r="C41" s="45"/>
      <c r="D41" s="54"/>
    </row>
    <row r="42" spans="1:6" x14ac:dyDescent="0.25">
      <c r="A42" s="60" t="s">
        <v>167</v>
      </c>
      <c r="B42" s="63"/>
      <c r="C42" s="70"/>
      <c r="D42" s="64"/>
      <c r="E42" s="45"/>
      <c r="F42" s="45"/>
    </row>
    <row r="43" spans="1:6" x14ac:dyDescent="0.25">
      <c r="A43" s="60" t="s">
        <v>168</v>
      </c>
      <c r="B43" s="65"/>
      <c r="C43" s="70"/>
      <c r="D43" s="64"/>
      <c r="E43" s="45"/>
      <c r="F43" s="45"/>
    </row>
    <row r="44" spans="1:6" x14ac:dyDescent="0.25">
      <c r="A44" s="61" t="s">
        <v>169</v>
      </c>
      <c r="B44" s="66"/>
      <c r="C44" s="71"/>
      <c r="D44" s="67"/>
      <c r="E44" s="45"/>
      <c r="F44" s="45"/>
    </row>
    <row r="45" spans="1:6" x14ac:dyDescent="0.25">
      <c r="A45" s="53"/>
      <c r="B45" s="50"/>
      <c r="C45" s="50" t="s">
        <v>204</v>
      </c>
      <c r="D45" s="54">
        <f>SUM(D42:D44)</f>
        <v>0</v>
      </c>
    </row>
    <row r="46" spans="1:6" x14ac:dyDescent="0.25">
      <c r="A46" s="53"/>
      <c r="B46" s="50"/>
      <c r="C46" s="45"/>
      <c r="D46" s="54"/>
    </row>
    <row r="47" spans="1:6" x14ac:dyDescent="0.25">
      <c r="A47" s="53"/>
      <c r="B47" s="50"/>
      <c r="C47" s="45"/>
      <c r="D47" s="54"/>
    </row>
    <row r="48" spans="1:6" ht="30" x14ac:dyDescent="0.25">
      <c r="A48" s="47" t="s">
        <v>205</v>
      </c>
      <c r="B48" s="47"/>
      <c r="C48" s="99"/>
      <c r="D48" s="56" t="s">
        <v>159</v>
      </c>
    </row>
    <row r="49" spans="1:6" x14ac:dyDescent="0.25">
      <c r="A49" s="48" t="s">
        <v>186</v>
      </c>
      <c r="B49" s="48"/>
      <c r="C49" s="45"/>
      <c r="D49" s="54"/>
    </row>
    <row r="50" spans="1:6" x14ac:dyDescent="0.25">
      <c r="A50" s="60" t="s">
        <v>167</v>
      </c>
      <c r="B50" s="63"/>
      <c r="C50" s="70"/>
      <c r="D50" s="64"/>
      <c r="E50" s="45"/>
      <c r="F50" s="45"/>
    </row>
    <row r="51" spans="1:6" x14ac:dyDescent="0.25">
      <c r="A51" s="60" t="s">
        <v>168</v>
      </c>
      <c r="B51" s="65"/>
      <c r="C51" s="70"/>
      <c r="D51" s="64"/>
      <c r="E51" s="45"/>
      <c r="F51" s="45"/>
    </row>
    <row r="52" spans="1:6" x14ac:dyDescent="0.25">
      <c r="A52" s="61" t="s">
        <v>169</v>
      </c>
      <c r="B52" s="66"/>
      <c r="C52" s="71"/>
      <c r="D52" s="67"/>
      <c r="E52" s="45"/>
      <c r="F52" s="45"/>
    </row>
    <row r="53" spans="1:6" x14ac:dyDescent="0.25">
      <c r="A53" s="53"/>
      <c r="B53" s="50"/>
      <c r="C53" s="50" t="s">
        <v>206</v>
      </c>
      <c r="D53" s="54">
        <f>SUM(D50:D52)</f>
        <v>0</v>
      </c>
    </row>
    <row r="54" spans="1:6" x14ac:dyDescent="0.25">
      <c r="A54" s="48"/>
      <c r="B54" s="45"/>
      <c r="C54" s="45"/>
      <c r="D54" s="54"/>
    </row>
    <row r="55" spans="1:6" ht="30" x14ac:dyDescent="0.25">
      <c r="A55" s="47" t="s">
        <v>207</v>
      </c>
      <c r="B55" s="47"/>
      <c r="C55" s="99"/>
      <c r="D55" s="56" t="s">
        <v>159</v>
      </c>
    </row>
    <row r="56" spans="1:6" x14ac:dyDescent="0.25">
      <c r="A56" s="48" t="s">
        <v>185</v>
      </c>
      <c r="B56" s="45"/>
      <c r="C56" s="45"/>
      <c r="D56" s="54"/>
    </row>
    <row r="57" spans="1:6" x14ac:dyDescent="0.25">
      <c r="A57" s="60" t="s">
        <v>167</v>
      </c>
      <c r="B57" s="63"/>
      <c r="C57" s="70"/>
      <c r="D57" s="64"/>
      <c r="E57" s="45"/>
      <c r="F57" s="45"/>
    </row>
    <row r="58" spans="1:6" x14ac:dyDescent="0.25">
      <c r="A58" s="60" t="s">
        <v>168</v>
      </c>
      <c r="B58" s="65"/>
      <c r="C58" s="70"/>
      <c r="D58" s="64"/>
      <c r="E58" s="45"/>
      <c r="F58" s="45"/>
    </row>
    <row r="59" spans="1:6" x14ac:dyDescent="0.25">
      <c r="A59" s="61" t="s">
        <v>169</v>
      </c>
      <c r="B59" s="66"/>
      <c r="C59" s="71"/>
      <c r="D59" s="67"/>
      <c r="E59" s="45"/>
      <c r="F59" s="45"/>
    </row>
    <row r="60" spans="1:6" x14ac:dyDescent="0.25">
      <c r="A60" s="53"/>
      <c r="B60" s="50"/>
      <c r="C60" s="50" t="s">
        <v>163</v>
      </c>
      <c r="D60" s="55">
        <f>SUM(D57:D59)</f>
        <v>0</v>
      </c>
    </row>
    <row r="61" spans="1:6" x14ac:dyDescent="0.25">
      <c r="A61" s="53"/>
      <c r="B61" s="50"/>
      <c r="C61" s="45"/>
      <c r="D61" s="55"/>
    </row>
    <row r="62" spans="1:6" ht="30" x14ac:dyDescent="0.25">
      <c r="A62" s="47" t="s">
        <v>208</v>
      </c>
      <c r="B62" s="47"/>
      <c r="C62" s="99"/>
      <c r="D62" s="56" t="s">
        <v>159</v>
      </c>
    </row>
    <row r="63" spans="1:6" x14ac:dyDescent="0.25">
      <c r="A63" s="102" t="s">
        <v>209</v>
      </c>
      <c r="B63" s="103"/>
      <c r="C63" s="45"/>
      <c r="D63" s="54"/>
    </row>
    <row r="64" spans="1:6" x14ac:dyDescent="0.25">
      <c r="A64" s="60" t="s">
        <v>167</v>
      </c>
      <c r="B64" s="63"/>
      <c r="C64" s="70"/>
      <c r="D64" s="64"/>
      <c r="E64" s="45"/>
      <c r="F64" s="45"/>
    </row>
    <row r="65" spans="1:6" x14ac:dyDescent="0.25">
      <c r="A65" s="60" t="s">
        <v>168</v>
      </c>
      <c r="B65" s="65"/>
      <c r="C65" s="70"/>
      <c r="D65" s="64"/>
      <c r="E65" s="45"/>
      <c r="F65" s="45"/>
    </row>
    <row r="66" spans="1:6" x14ac:dyDescent="0.25">
      <c r="A66" s="61" t="s">
        <v>169</v>
      </c>
      <c r="B66" s="66"/>
      <c r="C66" s="71"/>
      <c r="D66" s="67"/>
      <c r="E66" s="45"/>
      <c r="F66" s="45"/>
    </row>
    <row r="67" spans="1:6" x14ac:dyDescent="0.25">
      <c r="A67" s="53"/>
      <c r="B67" s="50"/>
      <c r="C67" s="50" t="s">
        <v>210</v>
      </c>
      <c r="D67" s="55">
        <f>SUM(D64:D66)</f>
        <v>0</v>
      </c>
    </row>
    <row r="68" spans="1:6" x14ac:dyDescent="0.25">
      <c r="A68" s="48"/>
      <c r="B68" s="48"/>
      <c r="C68" s="45"/>
      <c r="D68" s="54"/>
    </row>
    <row r="69" spans="1:6" ht="15.75" thickBot="1" x14ac:dyDescent="0.3">
      <c r="A69" s="48"/>
      <c r="B69" s="48"/>
      <c r="C69" s="50" t="s">
        <v>164</v>
      </c>
      <c r="D69" s="58">
        <f>D15+D23+D31+D38+D45+D53+D60+D67</f>
        <v>0</v>
      </c>
    </row>
    <row r="70" spans="1:6" ht="30.75" customHeight="1" thickTop="1" x14ac:dyDescent="0.25">
      <c r="A70" s="48"/>
      <c r="B70" s="48"/>
      <c r="C70" s="45"/>
      <c r="D70" s="55"/>
    </row>
    <row r="71" spans="1:6" x14ac:dyDescent="0.25">
      <c r="A71"/>
      <c r="C71" s="50" t="s">
        <v>165</v>
      </c>
      <c r="D71" s="57">
        <f>IF(D60&gt;(0.05*D15),(0.05*D15),D60)</f>
        <v>0</v>
      </c>
    </row>
    <row r="72" spans="1:6" x14ac:dyDescent="0.25">
      <c r="A72"/>
      <c r="C72" s="59"/>
      <c r="D72" s="55"/>
    </row>
    <row r="73" spans="1:6" x14ac:dyDescent="0.25">
      <c r="A73"/>
      <c r="C73" s="50" t="s">
        <v>166</v>
      </c>
      <c r="D73" s="57">
        <f>IF((D45+D53+D71+D67)&gt;(0.15*D15),(0.15*D15),(D45+D53+D71+D67))</f>
        <v>0</v>
      </c>
    </row>
    <row r="74" spans="1:6" x14ac:dyDescent="0.25">
      <c r="A74"/>
      <c r="C74" s="59"/>
      <c r="D74" s="55"/>
    </row>
    <row r="75" spans="1:6" ht="15.75" thickBot="1" x14ac:dyDescent="0.3">
      <c r="A75"/>
      <c r="C75" s="50" t="s">
        <v>160</v>
      </c>
      <c r="D75" s="62">
        <f>IF(((D15+D23+D31+D38+D73)&gt;C6),C6,(D15+D23+D31+D38+D73))</f>
        <v>0</v>
      </c>
    </row>
    <row r="76" spans="1:6" ht="15.75" thickTop="1" x14ac:dyDescent="0.25"/>
  </sheetData>
  <pageMargins left="0.7" right="0.7" top="0.75" bottom="0.75" header="0.3" footer="0.3"/>
  <pageSetup scale="52" orientation="portrait" r:id="rId1"/>
  <headerFooter>
    <oddFooter>&amp;L&amp;8&amp;F&amp;R&amp;8Created 1/18/2019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76"/>
  <sheetViews>
    <sheetView showGridLines="0" topLeftCell="A47" workbookViewId="0">
      <selection activeCell="C21" sqref="C21"/>
    </sheetView>
  </sheetViews>
  <sheetFormatPr defaultRowHeight="15" x14ac:dyDescent="0.25"/>
  <cols>
    <col min="1" max="1" width="4.7109375" style="104" customWidth="1"/>
    <col min="2" max="2" width="43.140625" customWidth="1"/>
    <col min="3" max="3" width="75" customWidth="1"/>
    <col min="4" max="4" width="20.7109375" style="96" customWidth="1"/>
  </cols>
  <sheetData>
    <row r="1" spans="1:6" ht="22.5" x14ac:dyDescent="0.45">
      <c r="A1" s="95" t="s">
        <v>191</v>
      </c>
      <c r="B1" s="44"/>
    </row>
    <row r="2" spans="1:6" ht="15.75" x14ac:dyDescent="0.25">
      <c r="A2" s="97"/>
      <c r="B2" s="46"/>
    </row>
    <row r="3" spans="1:6" ht="30" customHeight="1" x14ac:dyDescent="0.25">
      <c r="A3" s="53" t="s">
        <v>192</v>
      </c>
      <c r="B3" s="53"/>
      <c r="C3" s="68"/>
      <c r="D3" s="98"/>
    </row>
    <row r="4" spans="1:6" ht="30" customHeight="1" x14ac:dyDescent="0.25">
      <c r="A4" s="53" t="s">
        <v>247</v>
      </c>
      <c r="B4" s="53"/>
      <c r="C4" s="69"/>
      <c r="D4" s="98"/>
    </row>
    <row r="5" spans="1:6" ht="30" customHeight="1" x14ac:dyDescent="0.25">
      <c r="A5" s="53" t="s">
        <v>181</v>
      </c>
      <c r="B5" s="53"/>
      <c r="C5" s="69"/>
      <c r="D5" s="98"/>
    </row>
    <row r="6" spans="1:6" ht="30" customHeight="1" x14ac:dyDescent="0.25">
      <c r="A6" s="53" t="s">
        <v>182</v>
      </c>
      <c r="B6" s="53"/>
      <c r="C6" s="69">
        <f>C4-C5</f>
        <v>0</v>
      </c>
      <c r="D6" s="98"/>
    </row>
    <row r="7" spans="1:6" ht="15.75" x14ac:dyDescent="0.25">
      <c r="A7" s="97"/>
      <c r="B7" s="46"/>
    </row>
    <row r="8" spans="1:6" ht="22.5" x14ac:dyDescent="0.45">
      <c r="A8" s="44" t="s">
        <v>171</v>
      </c>
      <c r="B8" s="46"/>
    </row>
    <row r="9" spans="1:6" ht="30" x14ac:dyDescent="0.25">
      <c r="A9" s="47" t="s">
        <v>193</v>
      </c>
      <c r="B9" s="47"/>
      <c r="C9" s="99"/>
      <c r="D9" s="56" t="s">
        <v>159</v>
      </c>
      <c r="E9" s="100"/>
      <c r="F9" s="100"/>
    </row>
    <row r="10" spans="1:6" x14ac:dyDescent="0.25">
      <c r="A10" s="48" t="s">
        <v>183</v>
      </c>
      <c r="B10" s="48"/>
      <c r="C10" s="45"/>
      <c r="D10" s="54"/>
      <c r="E10" s="45"/>
      <c r="F10" s="45"/>
    </row>
    <row r="11" spans="1:6" x14ac:dyDescent="0.25">
      <c r="A11" s="60" t="s">
        <v>167</v>
      </c>
      <c r="B11" s="63"/>
      <c r="C11" s="70"/>
      <c r="D11" s="64"/>
      <c r="E11" s="45"/>
      <c r="F11" s="45"/>
    </row>
    <row r="12" spans="1:6" x14ac:dyDescent="0.25">
      <c r="A12" s="60" t="s">
        <v>168</v>
      </c>
      <c r="B12" s="65"/>
      <c r="C12" s="70"/>
      <c r="D12" s="64"/>
      <c r="E12" s="45"/>
      <c r="F12" s="45"/>
    </row>
    <row r="13" spans="1:6" x14ac:dyDescent="0.25">
      <c r="A13" s="60" t="s">
        <v>169</v>
      </c>
      <c r="B13" s="65"/>
      <c r="C13" s="70"/>
      <c r="D13" s="64"/>
      <c r="E13" s="45"/>
      <c r="F13" s="45"/>
    </row>
    <row r="14" spans="1:6" x14ac:dyDescent="0.25">
      <c r="A14" s="61" t="s">
        <v>170</v>
      </c>
      <c r="B14" s="66"/>
      <c r="C14" s="71"/>
      <c r="D14" s="67"/>
      <c r="E14" s="45"/>
      <c r="F14" s="45"/>
    </row>
    <row r="15" spans="1:6" x14ac:dyDescent="0.25">
      <c r="A15" s="53"/>
      <c r="B15" s="50"/>
      <c r="C15" s="50" t="s">
        <v>194</v>
      </c>
      <c r="D15" s="54">
        <f>SUM(D11:D14)</f>
        <v>0</v>
      </c>
      <c r="E15" s="45"/>
      <c r="F15" s="45"/>
    </row>
    <row r="16" spans="1:6" x14ac:dyDescent="0.25">
      <c r="A16" s="48"/>
      <c r="B16" s="49"/>
      <c r="C16" s="45"/>
      <c r="D16" s="54"/>
      <c r="E16" s="45"/>
      <c r="F16" s="45"/>
    </row>
    <row r="17" spans="1:6" ht="30" x14ac:dyDescent="0.25">
      <c r="A17" s="47" t="s">
        <v>195</v>
      </c>
      <c r="B17" s="47"/>
      <c r="C17" s="99"/>
      <c r="D17" s="56" t="s">
        <v>159</v>
      </c>
      <c r="E17" s="45"/>
      <c r="F17" s="45"/>
    </row>
    <row r="18" spans="1:6" x14ac:dyDescent="0.25">
      <c r="A18" s="51" t="s">
        <v>196</v>
      </c>
      <c r="B18" s="48"/>
      <c r="C18" s="45"/>
      <c r="D18" s="54"/>
      <c r="E18" s="45"/>
      <c r="F18" s="45"/>
    </row>
    <row r="19" spans="1:6" x14ac:dyDescent="0.25">
      <c r="A19" s="60" t="s">
        <v>167</v>
      </c>
      <c r="B19" s="63" t="s">
        <v>187</v>
      </c>
      <c r="C19" s="70"/>
      <c r="D19" s="64"/>
      <c r="E19" s="45"/>
      <c r="F19" s="45"/>
    </row>
    <row r="20" spans="1:6" x14ac:dyDescent="0.25">
      <c r="A20" s="60" t="s">
        <v>168</v>
      </c>
      <c r="B20" s="65"/>
      <c r="C20" s="70"/>
      <c r="D20" s="64"/>
      <c r="E20" s="45"/>
      <c r="F20" s="45"/>
    </row>
    <row r="21" spans="1:6" x14ac:dyDescent="0.25">
      <c r="A21" s="60" t="s">
        <v>169</v>
      </c>
      <c r="B21" s="65"/>
      <c r="C21" s="70"/>
      <c r="D21" s="64"/>
      <c r="E21" s="45"/>
      <c r="F21" s="45"/>
    </row>
    <row r="22" spans="1:6" x14ac:dyDescent="0.25">
      <c r="A22" s="61" t="s">
        <v>170</v>
      </c>
      <c r="B22" s="66"/>
      <c r="C22" s="71"/>
      <c r="D22" s="67"/>
      <c r="E22" s="45"/>
      <c r="F22" s="45"/>
    </row>
    <row r="23" spans="1:6" x14ac:dyDescent="0.25">
      <c r="A23" s="53"/>
      <c r="B23" s="50"/>
      <c r="C23" s="50" t="s">
        <v>197</v>
      </c>
      <c r="D23" s="54">
        <f>SUM(D19:D22)</f>
        <v>0</v>
      </c>
      <c r="E23" s="45"/>
      <c r="F23" s="45"/>
    </row>
    <row r="24" spans="1:6" x14ac:dyDescent="0.25">
      <c r="A24" s="48"/>
      <c r="B24" s="49"/>
      <c r="C24" s="45"/>
      <c r="D24" s="54"/>
      <c r="E24" s="45"/>
      <c r="F24" s="45"/>
    </row>
    <row r="25" spans="1:6" x14ac:dyDescent="0.25">
      <c r="A25" s="48"/>
      <c r="B25" s="49"/>
      <c r="C25" s="45"/>
      <c r="D25" s="54"/>
      <c r="E25" s="45"/>
      <c r="F25" s="45"/>
    </row>
    <row r="26" spans="1:6" ht="30" x14ac:dyDescent="0.25">
      <c r="A26" s="47" t="s">
        <v>198</v>
      </c>
      <c r="B26" s="47"/>
      <c r="C26" s="99"/>
      <c r="D26" s="56" t="s">
        <v>159</v>
      </c>
      <c r="E26" s="45"/>
      <c r="F26" s="45"/>
    </row>
    <row r="27" spans="1:6" x14ac:dyDescent="0.25">
      <c r="A27" s="48" t="s">
        <v>199</v>
      </c>
      <c r="B27" s="48"/>
      <c r="C27" s="45"/>
      <c r="D27" s="54"/>
      <c r="E27" s="45"/>
      <c r="F27" s="45"/>
    </row>
    <row r="28" spans="1:6" x14ac:dyDescent="0.25">
      <c r="A28" s="60" t="s">
        <v>167</v>
      </c>
      <c r="B28" s="63"/>
      <c r="C28" s="70"/>
      <c r="D28" s="64"/>
      <c r="E28" s="45"/>
      <c r="F28" s="45"/>
    </row>
    <row r="29" spans="1:6" x14ac:dyDescent="0.25">
      <c r="A29" s="60" t="s">
        <v>168</v>
      </c>
      <c r="B29" s="65"/>
      <c r="C29" s="70"/>
      <c r="D29" s="64"/>
      <c r="E29" s="45"/>
      <c r="F29" s="45"/>
    </row>
    <row r="30" spans="1:6" x14ac:dyDescent="0.25">
      <c r="A30" s="61" t="s">
        <v>169</v>
      </c>
      <c r="B30" s="66"/>
      <c r="C30" s="71"/>
      <c r="D30" s="67"/>
      <c r="E30" s="45"/>
      <c r="F30" s="45"/>
    </row>
    <row r="31" spans="1:6" x14ac:dyDescent="0.25">
      <c r="A31" s="53"/>
      <c r="B31" s="50"/>
      <c r="C31" s="50" t="s">
        <v>200</v>
      </c>
      <c r="D31" s="54">
        <f>SUM(D28:D30)</f>
        <v>0</v>
      </c>
      <c r="E31" s="45"/>
      <c r="F31" s="45"/>
    </row>
    <row r="32" spans="1:6" x14ac:dyDescent="0.25">
      <c r="A32" s="48"/>
      <c r="B32" s="45"/>
      <c r="C32" s="45"/>
      <c r="D32" s="54"/>
      <c r="E32" s="45"/>
      <c r="F32" s="45"/>
    </row>
    <row r="33" spans="1:6" ht="30" x14ac:dyDescent="0.25">
      <c r="A33" s="47" t="s">
        <v>201</v>
      </c>
      <c r="B33" s="101"/>
      <c r="C33" s="99"/>
      <c r="D33" s="56" t="s">
        <v>159</v>
      </c>
      <c r="E33" s="45"/>
      <c r="F33" s="45"/>
    </row>
    <row r="34" spans="1:6" x14ac:dyDescent="0.25">
      <c r="A34" s="51" t="s">
        <v>184</v>
      </c>
      <c r="B34" s="45"/>
      <c r="C34" s="45"/>
      <c r="D34" s="54"/>
      <c r="E34" s="45"/>
      <c r="F34" s="45"/>
    </row>
    <row r="35" spans="1:6" x14ac:dyDescent="0.25">
      <c r="A35" s="60" t="s">
        <v>167</v>
      </c>
      <c r="B35" s="63"/>
      <c r="C35" s="70"/>
      <c r="D35" s="64"/>
      <c r="E35" s="45"/>
      <c r="F35" s="45"/>
    </row>
    <row r="36" spans="1:6" x14ac:dyDescent="0.25">
      <c r="A36" s="60" t="s">
        <v>168</v>
      </c>
      <c r="B36" s="65"/>
      <c r="C36" s="70"/>
      <c r="D36" s="64"/>
      <c r="E36" s="45"/>
      <c r="F36" s="45"/>
    </row>
    <row r="37" spans="1:6" x14ac:dyDescent="0.25">
      <c r="A37" s="61" t="s">
        <v>169</v>
      </c>
      <c r="B37" s="66"/>
      <c r="C37" s="71"/>
      <c r="D37" s="67"/>
      <c r="E37" s="45"/>
      <c r="F37" s="45"/>
    </row>
    <row r="38" spans="1:6" x14ac:dyDescent="0.25">
      <c r="A38" s="53"/>
      <c r="B38" s="50"/>
      <c r="C38" s="50" t="s">
        <v>162</v>
      </c>
      <c r="D38" s="54">
        <f>SUM(D35:D37)</f>
        <v>0</v>
      </c>
    </row>
    <row r="39" spans="1:6" x14ac:dyDescent="0.25">
      <c r="A39" s="53"/>
      <c r="B39" s="50"/>
      <c r="C39" s="45"/>
      <c r="D39" s="54"/>
    </row>
    <row r="40" spans="1:6" ht="30" x14ac:dyDescent="0.25">
      <c r="A40" s="47" t="s">
        <v>202</v>
      </c>
      <c r="B40" s="47"/>
      <c r="C40" s="99"/>
      <c r="D40" s="56" t="s">
        <v>159</v>
      </c>
    </row>
    <row r="41" spans="1:6" x14ac:dyDescent="0.25">
      <c r="A41" s="48" t="s">
        <v>203</v>
      </c>
      <c r="B41" s="48"/>
      <c r="C41" s="45"/>
      <c r="D41" s="54"/>
    </row>
    <row r="42" spans="1:6" x14ac:dyDescent="0.25">
      <c r="A42" s="60" t="s">
        <v>167</v>
      </c>
      <c r="B42" s="63"/>
      <c r="C42" s="70"/>
      <c r="D42" s="64"/>
      <c r="E42" s="45"/>
      <c r="F42" s="45"/>
    </row>
    <row r="43" spans="1:6" x14ac:dyDescent="0.25">
      <c r="A43" s="60" t="s">
        <v>168</v>
      </c>
      <c r="B43" s="65"/>
      <c r="C43" s="70"/>
      <c r="D43" s="64"/>
      <c r="E43" s="45"/>
      <c r="F43" s="45"/>
    </row>
    <row r="44" spans="1:6" x14ac:dyDescent="0.25">
      <c r="A44" s="61" t="s">
        <v>169</v>
      </c>
      <c r="B44" s="66"/>
      <c r="C44" s="71"/>
      <c r="D44" s="67"/>
      <c r="E44" s="45"/>
      <c r="F44" s="45"/>
    </row>
    <row r="45" spans="1:6" x14ac:dyDescent="0.25">
      <c r="A45" s="53"/>
      <c r="B45" s="50"/>
      <c r="C45" s="50" t="s">
        <v>204</v>
      </c>
      <c r="D45" s="54">
        <f>SUM(D42:D44)</f>
        <v>0</v>
      </c>
    </row>
    <row r="46" spans="1:6" x14ac:dyDescent="0.25">
      <c r="A46" s="53"/>
      <c r="B46" s="50"/>
      <c r="C46" s="45"/>
      <c r="D46" s="54"/>
    </row>
    <row r="47" spans="1:6" x14ac:dyDescent="0.25">
      <c r="A47" s="53"/>
      <c r="B47" s="50"/>
      <c r="C47" s="45"/>
      <c r="D47" s="54"/>
    </row>
    <row r="48" spans="1:6" ht="30" x14ac:dyDescent="0.25">
      <c r="A48" s="47" t="s">
        <v>205</v>
      </c>
      <c r="B48" s="47"/>
      <c r="C48" s="99"/>
      <c r="D48" s="56" t="s">
        <v>159</v>
      </c>
    </row>
    <row r="49" spans="1:6" x14ac:dyDescent="0.25">
      <c r="A49" s="48" t="s">
        <v>186</v>
      </c>
      <c r="B49" s="48"/>
      <c r="C49" s="45"/>
      <c r="D49" s="54"/>
    </row>
    <row r="50" spans="1:6" x14ac:dyDescent="0.25">
      <c r="A50" s="60" t="s">
        <v>167</v>
      </c>
      <c r="B50" s="63"/>
      <c r="C50" s="70"/>
      <c r="D50" s="64"/>
      <c r="E50" s="45"/>
      <c r="F50" s="45"/>
    </row>
    <row r="51" spans="1:6" x14ac:dyDescent="0.25">
      <c r="A51" s="60" t="s">
        <v>168</v>
      </c>
      <c r="B51" s="65"/>
      <c r="C51" s="70"/>
      <c r="D51" s="64"/>
      <c r="E51" s="45"/>
      <c r="F51" s="45"/>
    </row>
    <row r="52" spans="1:6" x14ac:dyDescent="0.25">
      <c r="A52" s="61" t="s">
        <v>169</v>
      </c>
      <c r="B52" s="66"/>
      <c r="C52" s="71"/>
      <c r="D52" s="67"/>
      <c r="E52" s="45"/>
      <c r="F52" s="45"/>
    </row>
    <row r="53" spans="1:6" x14ac:dyDescent="0.25">
      <c r="A53" s="53"/>
      <c r="B53" s="50"/>
      <c r="C53" s="50" t="s">
        <v>206</v>
      </c>
      <c r="D53" s="54">
        <f>SUM(D50:D52)</f>
        <v>0</v>
      </c>
    </row>
    <row r="54" spans="1:6" x14ac:dyDescent="0.25">
      <c r="A54" s="48"/>
      <c r="B54" s="45"/>
      <c r="C54" s="45"/>
      <c r="D54" s="54"/>
    </row>
    <row r="55" spans="1:6" ht="30" x14ac:dyDescent="0.25">
      <c r="A55" s="47" t="s">
        <v>207</v>
      </c>
      <c r="B55" s="47"/>
      <c r="C55" s="99"/>
      <c r="D55" s="56" t="s">
        <v>159</v>
      </c>
    </row>
    <row r="56" spans="1:6" x14ac:dyDescent="0.25">
      <c r="A56" s="48" t="s">
        <v>185</v>
      </c>
      <c r="B56" s="45"/>
      <c r="C56" s="45"/>
      <c r="D56" s="54"/>
    </row>
    <row r="57" spans="1:6" x14ac:dyDescent="0.25">
      <c r="A57" s="60" t="s">
        <v>167</v>
      </c>
      <c r="B57" s="63"/>
      <c r="C57" s="70"/>
      <c r="D57" s="64"/>
      <c r="E57" s="45"/>
      <c r="F57" s="45"/>
    </row>
    <row r="58" spans="1:6" x14ac:dyDescent="0.25">
      <c r="A58" s="60" t="s">
        <v>168</v>
      </c>
      <c r="B58" s="65"/>
      <c r="C58" s="70"/>
      <c r="D58" s="64"/>
      <c r="E58" s="45"/>
      <c r="F58" s="45"/>
    </row>
    <row r="59" spans="1:6" x14ac:dyDescent="0.25">
      <c r="A59" s="61" t="s">
        <v>169</v>
      </c>
      <c r="B59" s="66"/>
      <c r="C59" s="71"/>
      <c r="D59" s="67"/>
      <c r="E59" s="45"/>
      <c r="F59" s="45"/>
    </row>
    <row r="60" spans="1:6" x14ac:dyDescent="0.25">
      <c r="A60" s="53"/>
      <c r="B60" s="50"/>
      <c r="C60" s="50" t="s">
        <v>163</v>
      </c>
      <c r="D60" s="55">
        <f>SUM(D57:D59)</f>
        <v>0</v>
      </c>
    </row>
    <row r="61" spans="1:6" x14ac:dyDescent="0.25">
      <c r="A61" s="53"/>
      <c r="B61" s="50"/>
      <c r="C61" s="45"/>
      <c r="D61" s="55"/>
    </row>
    <row r="62" spans="1:6" ht="30" x14ac:dyDescent="0.25">
      <c r="A62" s="47" t="s">
        <v>208</v>
      </c>
      <c r="B62" s="47"/>
      <c r="C62" s="99"/>
      <c r="D62" s="56" t="s">
        <v>159</v>
      </c>
    </row>
    <row r="63" spans="1:6" x14ac:dyDescent="0.25">
      <c r="A63" s="102" t="s">
        <v>209</v>
      </c>
      <c r="B63" s="103"/>
      <c r="C63" s="45"/>
      <c r="D63" s="54"/>
    </row>
    <row r="64" spans="1:6" x14ac:dyDescent="0.25">
      <c r="A64" s="60" t="s">
        <v>167</v>
      </c>
      <c r="B64" s="63"/>
      <c r="C64" s="70"/>
      <c r="D64" s="64"/>
      <c r="E64" s="45"/>
      <c r="F64" s="45"/>
    </row>
    <row r="65" spans="1:6" x14ac:dyDescent="0.25">
      <c r="A65" s="60" t="s">
        <v>168</v>
      </c>
      <c r="B65" s="65"/>
      <c r="C65" s="70"/>
      <c r="D65" s="64"/>
      <c r="E65" s="45"/>
      <c r="F65" s="45"/>
    </row>
    <row r="66" spans="1:6" x14ac:dyDescent="0.25">
      <c r="A66" s="61" t="s">
        <v>169</v>
      </c>
      <c r="B66" s="66"/>
      <c r="C66" s="71"/>
      <c r="D66" s="67"/>
      <c r="E66" s="45"/>
      <c r="F66" s="45"/>
    </row>
    <row r="67" spans="1:6" x14ac:dyDescent="0.25">
      <c r="A67" s="53"/>
      <c r="B67" s="50"/>
      <c r="C67" s="50" t="s">
        <v>210</v>
      </c>
      <c r="D67" s="55">
        <f>SUM(D64:D66)</f>
        <v>0</v>
      </c>
    </row>
    <row r="68" spans="1:6" x14ac:dyDescent="0.25">
      <c r="A68" s="48"/>
      <c r="B68" s="48"/>
      <c r="C68" s="45"/>
      <c r="D68" s="54"/>
    </row>
    <row r="69" spans="1:6" ht="15.75" thickBot="1" x14ac:dyDescent="0.3">
      <c r="A69" s="48"/>
      <c r="B69" s="48"/>
      <c r="C69" s="50" t="s">
        <v>164</v>
      </c>
      <c r="D69" s="58">
        <f>D15+D23+D31+D38+D45+D53+D60+D67</f>
        <v>0</v>
      </c>
    </row>
    <row r="70" spans="1:6" ht="30.75" customHeight="1" thickTop="1" x14ac:dyDescent="0.25">
      <c r="A70" s="48"/>
      <c r="B70" s="48"/>
      <c r="C70" s="45"/>
      <c r="D70" s="55"/>
    </row>
    <row r="71" spans="1:6" x14ac:dyDescent="0.25">
      <c r="A71"/>
      <c r="C71" s="50" t="s">
        <v>165</v>
      </c>
      <c r="D71" s="57">
        <f>IF(D60&gt;(0.05*D15),(0.05*D15),D60)</f>
        <v>0</v>
      </c>
    </row>
    <row r="72" spans="1:6" x14ac:dyDescent="0.25">
      <c r="A72"/>
      <c r="C72" s="59"/>
      <c r="D72" s="55"/>
    </row>
    <row r="73" spans="1:6" x14ac:dyDescent="0.25">
      <c r="A73"/>
      <c r="C73" s="50" t="s">
        <v>246</v>
      </c>
      <c r="D73" s="57">
        <f>IF((D45+D53+D71+D67)&gt;(0.15*D15),(0.15*D15),(D45+D53+D71+D67))</f>
        <v>0</v>
      </c>
    </row>
    <row r="74" spans="1:6" x14ac:dyDescent="0.25">
      <c r="A74"/>
      <c r="C74" s="59"/>
      <c r="D74" s="55"/>
    </row>
    <row r="75" spans="1:6" ht="15.75" thickBot="1" x14ac:dyDescent="0.3">
      <c r="A75"/>
      <c r="C75" s="50" t="s">
        <v>160</v>
      </c>
      <c r="D75" s="62">
        <f>IF(((D15+D23+D31+D38+D73)&gt;C6),C6,(D15+D23+D31+D38+D73))</f>
        <v>0</v>
      </c>
    </row>
    <row r="76" spans="1:6" ht="15.75" thickTop="1" x14ac:dyDescent="0.25"/>
  </sheetData>
  <pageMargins left="0.7" right="0.7" top="0.75" bottom="0.75" header="0.3" footer="0.3"/>
  <pageSetup scale="52" orientation="portrait" r:id="rId1"/>
  <headerFooter>
    <oddFooter>&amp;L&amp;8&amp;F&amp;R&amp;8Created 1/18/2019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6"/>
  <sheetViews>
    <sheetView showGridLines="0" workbookViewId="0">
      <selection activeCell="C29" sqref="C29"/>
    </sheetView>
  </sheetViews>
  <sheetFormatPr defaultRowHeight="15" x14ac:dyDescent="0.25"/>
  <cols>
    <col min="1" max="1" width="31.42578125" customWidth="1"/>
    <col min="2" max="2" width="16.7109375" style="96" customWidth="1"/>
    <col min="3" max="3" width="14.85546875" style="96" customWidth="1"/>
    <col min="4" max="4" width="16.140625" style="96" customWidth="1"/>
    <col min="5" max="5" width="15.5703125" style="96" customWidth="1"/>
    <col min="6" max="6" width="14.28515625" style="96" bestFit="1" customWidth="1"/>
  </cols>
  <sheetData>
    <row r="1" spans="1:6" s="106" customFormat="1" ht="21" x14ac:dyDescent="0.35">
      <c r="A1" s="177" t="s">
        <v>243</v>
      </c>
      <c r="B1" s="177"/>
      <c r="C1" s="177"/>
      <c r="D1" s="177"/>
      <c r="E1" s="177"/>
      <c r="F1" s="105"/>
    </row>
    <row r="2" spans="1:6" x14ac:dyDescent="0.25">
      <c r="A2" s="178" t="s">
        <v>245</v>
      </c>
      <c r="B2" s="178"/>
      <c r="C2" s="178"/>
      <c r="D2" s="178"/>
      <c r="E2" s="178"/>
    </row>
    <row r="3" spans="1:6" x14ac:dyDescent="0.25">
      <c r="A3" s="107"/>
      <c r="B3" s="107"/>
      <c r="C3" s="107"/>
      <c r="D3" s="107"/>
      <c r="E3" s="107"/>
    </row>
    <row r="4" spans="1:6" x14ac:dyDescent="0.25">
      <c r="A4" s="107"/>
      <c r="B4" s="107"/>
      <c r="C4" s="107"/>
      <c r="D4" s="107"/>
      <c r="E4" s="107"/>
    </row>
    <row r="5" spans="1:6" s="112" customFormat="1" ht="30" x14ac:dyDescent="0.25">
      <c r="A5" s="108" t="s">
        <v>211</v>
      </c>
      <c r="B5" s="109" t="s">
        <v>212</v>
      </c>
      <c r="C5" s="109" t="s">
        <v>213</v>
      </c>
      <c r="D5" s="110" t="s">
        <v>214</v>
      </c>
      <c r="E5" s="110" t="s">
        <v>215</v>
      </c>
      <c r="F5" s="111"/>
    </row>
    <row r="6" spans="1:6" x14ac:dyDescent="0.25">
      <c r="B6" s="113"/>
      <c r="C6" s="113"/>
      <c r="D6" s="113"/>
      <c r="E6" s="113"/>
      <c r="F6" s="113"/>
    </row>
    <row r="7" spans="1:6" x14ac:dyDescent="0.25">
      <c r="B7" s="113"/>
      <c r="C7" s="113"/>
      <c r="D7" s="113"/>
      <c r="E7" s="113"/>
      <c r="F7" s="113"/>
    </row>
    <row r="8" spans="1:6" x14ac:dyDescent="0.25">
      <c r="B8" s="113"/>
      <c r="C8" s="113"/>
      <c r="D8" s="113"/>
      <c r="E8" s="113"/>
      <c r="F8" s="113"/>
    </row>
    <row r="9" spans="1:6" x14ac:dyDescent="0.25">
      <c r="B9" s="113"/>
      <c r="C9" s="113"/>
      <c r="D9" s="113"/>
      <c r="E9" s="113"/>
      <c r="F9" s="113"/>
    </row>
    <row r="10" spans="1:6" x14ac:dyDescent="0.25">
      <c r="B10" s="113"/>
      <c r="C10" s="113"/>
      <c r="D10" s="113"/>
      <c r="E10" s="113"/>
      <c r="F10" s="113"/>
    </row>
    <row r="11" spans="1:6" x14ac:dyDescent="0.25">
      <c r="B11" s="113"/>
      <c r="C11" s="113"/>
      <c r="D11" s="113"/>
      <c r="E11" s="113"/>
      <c r="F11" s="113"/>
    </row>
    <row r="12" spans="1:6" x14ac:dyDescent="0.25">
      <c r="B12" s="113"/>
      <c r="C12" s="113"/>
      <c r="D12" s="113"/>
      <c r="E12" s="113"/>
      <c r="F12" s="113"/>
    </row>
    <row r="13" spans="1:6" x14ac:dyDescent="0.25">
      <c r="B13" s="113"/>
      <c r="C13" s="113"/>
      <c r="D13" s="113"/>
      <c r="E13" s="113"/>
      <c r="F13" s="113"/>
    </row>
    <row r="14" spans="1:6" x14ac:dyDescent="0.25">
      <c r="B14" s="113"/>
      <c r="C14" s="113"/>
      <c r="D14" s="113"/>
      <c r="E14" s="113"/>
      <c r="F14" s="113"/>
    </row>
    <row r="15" spans="1:6" x14ac:dyDescent="0.25">
      <c r="B15" s="113"/>
      <c r="C15" s="113"/>
      <c r="D15" s="113"/>
      <c r="E15" s="113"/>
      <c r="F15" s="113"/>
    </row>
    <row r="16" spans="1:6" x14ac:dyDescent="0.25">
      <c r="B16" s="113"/>
      <c r="C16" s="113"/>
      <c r="D16" s="113"/>
      <c r="E16" s="113"/>
      <c r="F16" s="114"/>
    </row>
    <row r="17" spans="1:14" x14ac:dyDescent="0.25">
      <c r="A17" s="42"/>
      <c r="B17" s="115"/>
      <c r="C17" s="115"/>
      <c r="D17" s="113"/>
      <c r="E17" s="113"/>
      <c r="F17" s="114"/>
    </row>
    <row r="18" spans="1:14" s="112" customFormat="1" ht="15.75" thickBot="1" x14ac:dyDescent="0.3">
      <c r="A18" s="112" t="s">
        <v>216</v>
      </c>
      <c r="B18" s="116">
        <f>SUM(B6:B17)</f>
        <v>0</v>
      </c>
      <c r="C18" s="116">
        <f>SUM(C6:C17)</f>
        <v>0</v>
      </c>
      <c r="D18" s="116">
        <f t="shared" ref="D18:E18" si="0">SUM(D6:D17)</f>
        <v>0</v>
      </c>
      <c r="E18" s="116">
        <f t="shared" si="0"/>
        <v>0</v>
      </c>
      <c r="F18" s="117"/>
    </row>
    <row r="19" spans="1:14" ht="16.5" thickTop="1" thickBot="1" x14ac:dyDescent="0.3">
      <c r="F19" s="113"/>
    </row>
    <row r="20" spans="1:14" ht="16.5" thickBot="1" x14ac:dyDescent="0.3">
      <c r="C20" s="118"/>
      <c r="D20" s="119" t="s">
        <v>217</v>
      </c>
      <c r="E20" s="120"/>
      <c r="F20" s="113"/>
    </row>
    <row r="21" spans="1:14" x14ac:dyDescent="0.25">
      <c r="F21" s="113"/>
    </row>
    <row r="22" spans="1:14" x14ac:dyDescent="0.25">
      <c r="F22" s="113"/>
    </row>
    <row r="25" spans="1:14" x14ac:dyDescent="0.25">
      <c r="A25" t="s">
        <v>244</v>
      </c>
    </row>
    <row r="26" spans="1:14" x14ac:dyDescent="0.25">
      <c r="A26" s="159" t="s">
        <v>249</v>
      </c>
      <c r="B26" s="160"/>
      <c r="C26" s="160"/>
      <c r="D26" s="160"/>
      <c r="E26" s="160"/>
      <c r="F26" s="160"/>
      <c r="G26" s="159"/>
      <c r="H26" s="159"/>
      <c r="I26" s="159"/>
      <c r="J26" s="159"/>
      <c r="K26" s="159"/>
      <c r="L26" s="159"/>
      <c r="M26" s="159"/>
      <c r="N26" s="159"/>
    </row>
  </sheetData>
  <mergeCells count="2">
    <mergeCell ref="A1:E1"/>
    <mergeCell ref="A2:E2"/>
  </mergeCells>
  <pageMargins left="0.7" right="0.7" top="0.75" bottom="0.75" header="0.3" footer="0.3"/>
  <pageSetup orientation="landscape" r:id="rId1"/>
  <headerFooter>
    <oddFooter>&amp;L&amp;8&amp;F&amp;R&amp;8Created 1/18/2019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CFD Checklist  (v 101019)</vt:lpstr>
      <vt:lpstr>DIF Checklist (12-15-2017)</vt:lpstr>
      <vt:lpstr>CFD Checklist  (v 113022)</vt:lpstr>
      <vt:lpstr>Construction Certification</vt:lpstr>
      <vt:lpstr>CFD Actual Cost Definition</vt:lpstr>
      <vt:lpstr>CFD Expended Eligible(v101019</vt:lpstr>
      <vt:lpstr>CFD Expended Eligible Costs</vt:lpstr>
      <vt:lpstr> Credit Amount (v101019)</vt:lpstr>
      <vt:lpstr>'CFD Checklist  (v 101019)'!Print_Titles</vt:lpstr>
      <vt:lpstr>'CFD Checklist  (v 113022)'!Print_Titles</vt:lpstr>
      <vt:lpstr>'DIF Checklist (12-15-2017)'!Print_Titles</vt:lpstr>
    </vt:vector>
  </TitlesOfParts>
  <Company>City of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Chang</dc:creator>
  <cp:lastModifiedBy>Cecilia House</cp:lastModifiedBy>
  <cp:lastPrinted>2019-10-09T23:05:58Z</cp:lastPrinted>
  <dcterms:created xsi:type="dcterms:W3CDTF">2017-12-06T17:04:35Z</dcterms:created>
  <dcterms:modified xsi:type="dcterms:W3CDTF">2024-02-08T21:52:04Z</dcterms:modified>
</cp:coreProperties>
</file>